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195" windowHeight="11820"/>
  </bookViews>
  <sheets>
    <sheet name="No dsm tables" sheetId="1" r:id="rId1"/>
  </sheets>
  <definedNames>
    <definedName name="_xlnm.Print_Area" localSheetId="0">'No dsm tables'!$A$2:$Z$88</definedName>
  </definedNames>
  <calcPr calcId="152511" calcOnSave="0"/>
</workbook>
</file>

<file path=xl/calcChain.xml><?xml version="1.0" encoding="utf-8"?>
<calcChain xmlns="http://schemas.openxmlformats.org/spreadsheetml/2006/main">
  <c r="Z175" i="1" l="1"/>
  <c r="I175" i="1"/>
  <c r="Z174" i="1"/>
  <c r="AH139" i="1" s="1"/>
  <c r="I174" i="1"/>
  <c r="AH125" i="1" s="1"/>
  <c r="Z173" i="1"/>
  <c r="AH138" i="1" s="1"/>
  <c r="I173" i="1"/>
  <c r="AH124" i="1" s="1"/>
  <c r="Z172" i="1"/>
  <c r="AH137" i="1" s="1"/>
  <c r="I172" i="1"/>
  <c r="AH123" i="1" s="1"/>
  <c r="Z171" i="1"/>
  <c r="AH136" i="1" s="1"/>
  <c r="I171" i="1"/>
  <c r="AH122" i="1" s="1"/>
  <c r="Z170" i="1"/>
  <c r="AH135" i="1" s="1"/>
  <c r="I170" i="1"/>
  <c r="AH121" i="1" s="1"/>
  <c r="Z169" i="1"/>
  <c r="AH134" i="1" s="1"/>
  <c r="I169" i="1"/>
  <c r="AH120" i="1" s="1"/>
  <c r="Z168" i="1"/>
  <c r="AH133" i="1" s="1"/>
  <c r="I168" i="1"/>
  <c r="AH119" i="1" s="1"/>
  <c r="Z167" i="1"/>
  <c r="AH132" i="1" s="1"/>
  <c r="I167" i="1"/>
  <c r="AH118" i="1" s="1"/>
  <c r="Z166" i="1"/>
  <c r="AH131" i="1" s="1"/>
  <c r="I166" i="1"/>
  <c r="AH117" i="1" s="1"/>
  <c r="Z165" i="1"/>
  <c r="I165" i="1"/>
  <c r="Z159" i="1"/>
  <c r="AG139" i="1" s="1"/>
  <c r="I159" i="1"/>
  <c r="AG125" i="1" s="1"/>
  <c r="Z158" i="1"/>
  <c r="I158" i="1"/>
  <c r="Z157" i="1"/>
  <c r="AG137" i="1" s="1"/>
  <c r="I157" i="1"/>
  <c r="AG123" i="1" s="1"/>
  <c r="Z156" i="1"/>
  <c r="AG136" i="1" s="1"/>
  <c r="I156" i="1"/>
  <c r="AG122" i="1" s="1"/>
  <c r="Z155" i="1"/>
  <c r="AG135" i="1" s="1"/>
  <c r="I155" i="1"/>
  <c r="AG121" i="1" s="1"/>
  <c r="Z154" i="1"/>
  <c r="I154" i="1"/>
  <c r="Z153" i="1"/>
  <c r="AG133" i="1" s="1"/>
  <c r="I153" i="1"/>
  <c r="AG119" i="1" s="1"/>
  <c r="Z152" i="1"/>
  <c r="AG132" i="1" s="1"/>
  <c r="I152" i="1"/>
  <c r="AG118" i="1" s="1"/>
  <c r="Z151" i="1"/>
  <c r="AG131" i="1" s="1"/>
  <c r="I151" i="1"/>
  <c r="AG117" i="1" s="1"/>
  <c r="Z150" i="1"/>
  <c r="I150" i="1"/>
  <c r="Z149" i="1"/>
  <c r="I149" i="1"/>
  <c r="Z141" i="1"/>
  <c r="AC141" i="1" s="1"/>
  <c r="I141" i="1"/>
  <c r="AF125" i="1" s="1"/>
  <c r="Z140" i="1"/>
  <c r="AF138" i="1" s="1"/>
  <c r="I140" i="1"/>
  <c r="AB140" i="1" s="1"/>
  <c r="Z139" i="1"/>
  <c r="AC139" i="1" s="1"/>
  <c r="I139" i="1"/>
  <c r="AB139" i="1" s="1"/>
  <c r="AG138" i="1"/>
  <c r="Z138" i="1"/>
  <c r="AC138" i="1" s="1"/>
  <c r="I138" i="1"/>
  <c r="AB138" i="1" s="1"/>
  <c r="AC137" i="1"/>
  <c r="Z137" i="1"/>
  <c r="I137" i="1"/>
  <c r="AF121" i="1" s="1"/>
  <c r="Z136" i="1"/>
  <c r="AF134" i="1" s="1"/>
  <c r="I136" i="1"/>
  <c r="AB136" i="1" s="1"/>
  <c r="AF135" i="1"/>
  <c r="Z135" i="1"/>
  <c r="AC135" i="1" s="1"/>
  <c r="I135" i="1"/>
  <c r="AB135" i="1" s="1"/>
  <c r="AG134" i="1"/>
  <c r="Z134" i="1"/>
  <c r="AC134" i="1" s="1"/>
  <c r="I134" i="1"/>
  <c r="AB134" i="1" s="1"/>
  <c r="Z133" i="1"/>
  <c r="AC133" i="1" s="1"/>
  <c r="I133" i="1"/>
  <c r="AF117" i="1" s="1"/>
  <c r="Z132" i="1"/>
  <c r="AC132" i="1" s="1"/>
  <c r="I132" i="1"/>
  <c r="AB132" i="1" s="1"/>
  <c r="Z131" i="1"/>
  <c r="AC131" i="1" s="1"/>
  <c r="I131" i="1"/>
  <c r="AB131" i="1" s="1"/>
  <c r="AG124" i="1"/>
  <c r="AF124" i="1"/>
  <c r="AF123" i="1"/>
  <c r="Z123" i="1"/>
  <c r="I123" i="1"/>
  <c r="AF122" i="1"/>
  <c r="Z122" i="1"/>
  <c r="I122" i="1"/>
  <c r="Z121" i="1"/>
  <c r="I121" i="1"/>
  <c r="AG120" i="1"/>
  <c r="AF120" i="1"/>
  <c r="Z120" i="1"/>
  <c r="I120" i="1"/>
  <c r="AF119" i="1"/>
  <c r="Z119" i="1"/>
  <c r="I119" i="1"/>
  <c r="Z118" i="1"/>
  <c r="I118" i="1"/>
  <c r="Z117" i="1"/>
  <c r="I117" i="1"/>
  <c r="Z116" i="1"/>
  <c r="I116" i="1"/>
  <c r="Z115" i="1"/>
  <c r="I115" i="1"/>
  <c r="Z114" i="1"/>
  <c r="I114" i="1"/>
  <c r="Z113" i="1"/>
  <c r="I113" i="1"/>
  <c r="Z104" i="1"/>
  <c r="I104" i="1"/>
  <c r="Z103" i="1"/>
  <c r="I103" i="1"/>
  <c r="Z102" i="1"/>
  <c r="I102" i="1"/>
  <c r="Z101" i="1"/>
  <c r="I101" i="1"/>
  <c r="Z100" i="1"/>
  <c r="I100" i="1"/>
  <c r="Z99" i="1"/>
  <c r="I99" i="1"/>
  <c r="Z98" i="1"/>
  <c r="I98" i="1"/>
  <c r="Z97" i="1"/>
  <c r="I97" i="1"/>
  <c r="Z96" i="1"/>
  <c r="I96" i="1"/>
  <c r="Z95" i="1"/>
  <c r="I95" i="1"/>
  <c r="Z86" i="1"/>
  <c r="I86" i="1"/>
  <c r="Z85" i="1"/>
  <c r="I85" i="1"/>
  <c r="Z84" i="1"/>
  <c r="I84" i="1"/>
  <c r="Z83" i="1"/>
  <c r="I83" i="1"/>
  <c r="Z82" i="1"/>
  <c r="I82" i="1"/>
  <c r="Z81" i="1"/>
  <c r="I81" i="1"/>
  <c r="Z80" i="1"/>
  <c r="I80" i="1"/>
  <c r="Z79" i="1"/>
  <c r="I79" i="1"/>
  <c r="Z78" i="1"/>
  <c r="I78" i="1"/>
  <c r="Z77" i="1"/>
  <c r="I77" i="1"/>
  <c r="Z68" i="1"/>
  <c r="I68" i="1"/>
  <c r="Z67" i="1"/>
  <c r="I67" i="1"/>
  <c r="Z66" i="1"/>
  <c r="I66" i="1"/>
  <c r="Z65" i="1"/>
  <c r="I65" i="1"/>
  <c r="Z64" i="1"/>
  <c r="I64" i="1"/>
  <c r="Z63" i="1"/>
  <c r="I63" i="1"/>
  <c r="Z62" i="1"/>
  <c r="I62" i="1"/>
  <c r="Z61" i="1"/>
  <c r="I61" i="1"/>
  <c r="Z60" i="1"/>
  <c r="I60" i="1"/>
  <c r="Z59" i="1"/>
  <c r="I59" i="1"/>
  <c r="Z51" i="1"/>
  <c r="I51" i="1"/>
  <c r="Z50" i="1"/>
  <c r="I50" i="1"/>
  <c r="Z49" i="1"/>
  <c r="I49" i="1"/>
  <c r="Z48" i="1"/>
  <c r="I48" i="1"/>
  <c r="Z47" i="1"/>
  <c r="I47" i="1"/>
  <c r="Z46" i="1"/>
  <c r="I46" i="1"/>
  <c r="Z45" i="1"/>
  <c r="I45" i="1"/>
  <c r="Z44" i="1"/>
  <c r="I44" i="1"/>
  <c r="Z43" i="1"/>
  <c r="I43" i="1"/>
  <c r="Z42" i="1"/>
  <c r="I42" i="1"/>
  <c r="Z33" i="1"/>
  <c r="I33" i="1"/>
  <c r="Z32" i="1"/>
  <c r="I32" i="1"/>
  <c r="Z31" i="1"/>
  <c r="I31" i="1"/>
  <c r="Z30" i="1"/>
  <c r="I30" i="1"/>
  <c r="Z29" i="1"/>
  <c r="I29" i="1"/>
  <c r="Z28" i="1"/>
  <c r="I28" i="1"/>
  <c r="Z27" i="1"/>
  <c r="I27" i="1"/>
  <c r="Z26" i="1"/>
  <c r="I26" i="1"/>
  <c r="Z25" i="1"/>
  <c r="I25" i="1"/>
  <c r="Z24" i="1"/>
  <c r="I24" i="1"/>
  <c r="Z15" i="1"/>
  <c r="I15" i="1"/>
  <c r="Z14" i="1"/>
  <c r="I14" i="1"/>
  <c r="Z13" i="1"/>
  <c r="I13" i="1"/>
  <c r="Z12" i="1"/>
  <c r="I12" i="1"/>
  <c r="Z11" i="1"/>
  <c r="I11" i="1"/>
  <c r="Z10" i="1"/>
  <c r="I10" i="1"/>
  <c r="Z9" i="1"/>
  <c r="I9" i="1"/>
  <c r="Z8" i="1"/>
  <c r="I8" i="1"/>
  <c r="Z7" i="1"/>
  <c r="I7" i="1"/>
  <c r="Z6" i="1"/>
  <c r="I6" i="1"/>
  <c r="AC136" i="1" l="1"/>
  <c r="AC140" i="1"/>
  <c r="AF136" i="1"/>
  <c r="AF132" i="1"/>
  <c r="AF139" i="1"/>
  <c r="AF118" i="1"/>
  <c r="AF131" i="1"/>
  <c r="AB137" i="1"/>
  <c r="AF133" i="1"/>
  <c r="AF137" i="1"/>
  <c r="AB133" i="1"/>
  <c r="AB141" i="1"/>
</calcChain>
</file>

<file path=xl/sharedStrings.xml><?xml version="1.0" encoding="utf-8"?>
<sst xmlns="http://schemas.openxmlformats.org/spreadsheetml/2006/main" count="304" uniqueCount="37">
  <si>
    <t>Load Forecast - November 2008 (2008 IRP - "Pre-DSM" version)</t>
  </si>
  <si>
    <t>Energy Loads (MWh)</t>
  </si>
  <si>
    <t>Non Pre-DSM Noncoincidental Peak (MW)</t>
  </si>
  <si>
    <t>Coincidental Peak (MW)</t>
  </si>
  <si>
    <t>Calendar year</t>
  </si>
  <si>
    <t>OR</t>
  </si>
  <si>
    <t>WA</t>
  </si>
  <si>
    <t>CA</t>
  </si>
  <si>
    <t>UT</t>
  </si>
  <si>
    <t>WY</t>
  </si>
  <si>
    <t>ID</t>
  </si>
  <si>
    <t>SE-ID *</t>
  </si>
  <si>
    <t>System</t>
  </si>
  <si>
    <t>* Southeast Idaho (SE-ID) is a contractual exchange agreement with a another utility and not to be considered part of PacifiCorp's Idaho load.</t>
  </si>
  <si>
    <t>Load Forecast - February 2009 (2008 IRP - "Pre-DSM" version)</t>
  </si>
  <si>
    <t xml:space="preserve">Load Forecast - October 2009 (2008 IRP Update) "Pre-DSM" version 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</si>
  <si>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</si>
  <si>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</si>
  <si>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</si>
  <si>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</si>
  <si>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</si>
  <si>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</si>
  <si>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</si>
  <si>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</si>
  <si>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</si>
  <si>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</si>
  <si>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 xml:space="preserve">Load Forecast - March 2010 "Pre-DSM" version </t>
  </si>
  <si>
    <t>Load Forecast - July 2010 "Pre-DSM" version</t>
  </si>
  <si>
    <t>Load Forecast - October 2010 "Pre-DSM" version [2011 IRP]</t>
  </si>
  <si>
    <t>Load Forecast - November 2011 "Pre-DSM" version [2011 IRP Update]</t>
  </si>
  <si>
    <t>2013 IRP</t>
  </si>
  <si>
    <t>2013 IRP Update</t>
  </si>
  <si>
    <t>2015 IRP</t>
  </si>
  <si>
    <t>Load Forecast - June 2012 "Pre-DSM" version [2013 IRP]</t>
  </si>
  <si>
    <t>Noncoincidental Peak (MW)</t>
  </si>
  <si>
    <t>Load Forecast - September 2014 "Pre-DSM" version [2015 IRP]</t>
  </si>
  <si>
    <t>Load Forecast - Oct 2013 "Pre-DSM" version [2013 IRP Update]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</si>
</sst>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FF0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164" fontId="4" fillId="0" borderId="0" xfId="1" applyNumberFormat="1"/>
    <xf numFmtId="164" fontId="3" fillId="0" borderId="0" xfId="1" applyNumberFormat="1" applyFont="1"/>
    <xf numFmtId="49" fontId="0" fillId="0" borderId="0" xfId="0" applyNumberFormat="1" applyAlignment="1">
      <alignment horizontal="right"/>
    </xf>
    <xf numFmtId="164" fontId="0" fillId="0" borderId="0" xfId="0" applyNumberFormat="1"/>
    <xf numFmtId="164" fontId="6" fillId="0" borderId="4" xfId="1" applyNumberFormat="1" applyFont="1" applyBorder="1"/>
    <xf numFmtId="164" fontId="6" fillId="0" borderId="5" xfId="1" applyNumberFormat="1" applyFont="1" applyBorder="1"/>
    <xf numFmtId="164" fontId="6" fillId="0" borderId="6" xfId="1" applyNumberFormat="1" applyFont="1" applyBorder="1"/>
    <xf numFmtId="9" fontId="4" fillId="0" borderId="0" xfId="2" applyFont="1"/>
    <xf numFmtId="0" fontId="0" fillId="9" borderId="0" xfId="0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7" fontId="5" fillId="11" borderId="1" xfId="0" applyNumberFormat="1" applyFont="1" applyFill="1" applyBorder="1" applyAlignment="1">
      <alignment horizontal="center"/>
    </xf>
    <xf numFmtId="17" fontId="5" fillId="11" borderId="2" xfId="0" applyNumberFormat="1" applyFont="1" applyFill="1" applyBorder="1" applyAlignment="1">
      <alignment horizontal="center"/>
    </xf>
    <xf numFmtId="17" fontId="5" fillId="11" borderId="3" xfId="0" applyNumberFormat="1" applyFont="1" applyFill="1" applyBorder="1" applyAlignment="1">
      <alignment horizontal="center"/>
    </xf>
    <xf numFmtId="17" fontId="7" fillId="12" borderId="1" xfId="0" applyNumberFormat="1" applyFont="1" applyFill="1" applyBorder="1" applyAlignment="1">
      <alignment horizontal="center"/>
    </xf>
    <xf numFmtId="17" fontId="7" fillId="12" borderId="2" xfId="0" applyNumberFormat="1" applyFont="1" applyFill="1" applyBorder="1" applyAlignment="1">
      <alignment horizontal="center"/>
    </xf>
    <xf numFmtId="17" fontId="7" fillId="12" borderId="3" xfId="0" applyNumberFormat="1" applyFont="1" applyFill="1" applyBorder="1" applyAlignment="1">
      <alignment horizontal="center"/>
    </xf>
    <xf numFmtId="17" fontId="7" fillId="13" borderId="1" xfId="0" applyNumberFormat="1" applyFont="1" applyFill="1" applyBorder="1" applyAlignment="1">
      <alignment horizontal="center"/>
    </xf>
    <xf numFmtId="17" fontId="7" fillId="13" borderId="2" xfId="0" applyNumberFormat="1" applyFont="1" applyFill="1" applyBorder="1" applyAlignment="1">
      <alignment horizontal="center"/>
    </xf>
    <xf numFmtId="17" fontId="7" fillId="13" borderId="3" xfId="0" applyNumberFormat="1" applyFont="1" applyFill="1" applyBorder="1" applyAlignment="1">
      <alignment horizontal="center"/>
    </xf>
    <xf numFmtId="17" fontId="7" fillId="9" borderId="1" xfId="0" applyNumberFormat="1" applyFont="1" applyFill="1" applyBorder="1" applyAlignment="1">
      <alignment horizontal="center"/>
    </xf>
    <xf numFmtId="17" fontId="7" fillId="9" borderId="2" xfId="0" applyNumberFormat="1" applyFont="1" applyFill="1" applyBorder="1" applyAlignment="1">
      <alignment horizontal="center"/>
    </xf>
    <xf numFmtId="17" fontId="7" fillId="9" borderId="3" xfId="0" applyNumberFormat="1" applyFont="1" applyFill="1" applyBorder="1" applyAlignment="1">
      <alignment horizontal="center"/>
    </xf>
    <xf numFmtId="17" fontId="1" fillId="7" borderId="1" xfId="0" applyNumberFormat="1" applyFont="1" applyFill="1" applyBorder="1" applyAlignment="1">
      <alignment horizontal="center"/>
    </xf>
    <xf numFmtId="17" fontId="1" fillId="7" borderId="2" xfId="0" applyNumberFormat="1" applyFont="1" applyFill="1" applyBorder="1" applyAlignment="1">
      <alignment horizontal="center"/>
    </xf>
    <xf numFmtId="17" fontId="1" fillId="7" borderId="3" xfId="0" applyNumberFormat="1" applyFont="1" applyFill="1" applyBorder="1" applyAlignment="1">
      <alignment horizontal="center"/>
    </xf>
    <xf numFmtId="17" fontId="1" fillId="8" borderId="1" xfId="0" applyNumberFormat="1" applyFont="1" applyFill="1" applyBorder="1" applyAlignment="1">
      <alignment horizontal="center"/>
    </xf>
    <xf numFmtId="17" fontId="1" fillId="8" borderId="2" xfId="0" applyNumberFormat="1" applyFont="1" applyFill="1" applyBorder="1" applyAlignment="1">
      <alignment horizontal="center"/>
    </xf>
    <xf numFmtId="17" fontId="1" fillId="8" borderId="3" xfId="0" applyNumberFormat="1" applyFont="1" applyFill="1" applyBorder="1" applyAlignment="1">
      <alignment horizontal="center"/>
    </xf>
    <xf numFmtId="17" fontId="1" fillId="9" borderId="1" xfId="0" applyNumberFormat="1" applyFont="1" applyFill="1" applyBorder="1" applyAlignment="1">
      <alignment horizontal="center"/>
    </xf>
    <xf numFmtId="17" fontId="1" fillId="9" borderId="2" xfId="0" applyNumberFormat="1" applyFont="1" applyFill="1" applyBorder="1" applyAlignment="1">
      <alignment horizontal="center"/>
    </xf>
    <xf numFmtId="17" fontId="1" fillId="9" borderId="3" xfId="0" applyNumberFormat="1" applyFont="1" applyFill="1" applyBorder="1" applyAlignment="1">
      <alignment horizontal="center"/>
    </xf>
    <xf numFmtId="17" fontId="5" fillId="10" borderId="1" xfId="0" applyNumberFormat="1" applyFont="1" applyFill="1" applyBorder="1" applyAlignment="1">
      <alignment horizontal="center"/>
    </xf>
    <xf numFmtId="17" fontId="5" fillId="10" borderId="2" xfId="0" applyNumberFormat="1" applyFont="1" applyFill="1" applyBorder="1" applyAlignment="1">
      <alignment horizontal="center"/>
    </xf>
    <xf numFmtId="17" fontId="5" fillId="10" borderId="3" xfId="0" applyNumberFormat="1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17" fontId="1" fillId="2" borderId="3" xfId="0" applyNumberFormat="1" applyFont="1" applyFill="1" applyBorder="1" applyAlignment="1">
      <alignment horizontal="center"/>
    </xf>
    <xf numFmtId="17" fontId="1" fillId="6" borderId="1" xfId="0" applyNumberFormat="1" applyFont="1" applyFill="1" applyBorder="1" applyAlignment="1">
      <alignment horizontal="center"/>
    </xf>
    <xf numFmtId="17" fontId="1" fillId="6" borderId="2" xfId="0" applyNumberFormat="1" applyFont="1" applyFill="1" applyBorder="1" applyAlignment="1">
      <alignment horizontal="center"/>
    </xf>
    <xf numFmtId="17" fontId="1" fillId="6" borderId="3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 dsm tables'!$AF$116</c:f>
              <c:strCache>
                <c:ptCount val="1"/>
                <c:pt idx="0">
                  <c:v>2013 IRP</c:v>
                </c:pt>
              </c:strCache>
            </c:strRef>
          </c:tx>
          <c:marker>
            <c:symbol val="none"/>
          </c:marker>
          <c:cat>
            <c:numRef>
              <c:f>'No dsm tables'!$AE$117:$AE$125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'No dsm tables'!$AF$117:$AF$125</c:f>
              <c:numCache>
                <c:formatCode>_(* #,##0_);_(* \(#,##0\);_(* "-"??_);_(@_)</c:formatCode>
                <c:ptCount val="9"/>
                <c:pt idx="0">
                  <c:v>63527997.729496703</c:v>
                </c:pt>
                <c:pt idx="1">
                  <c:v>63431505.436310902</c:v>
                </c:pt>
                <c:pt idx="2">
                  <c:v>63246310.758357994</c:v>
                </c:pt>
                <c:pt idx="3">
                  <c:v>64219328.156214707</c:v>
                </c:pt>
                <c:pt idx="4">
                  <c:v>65183187.172204204</c:v>
                </c:pt>
                <c:pt idx="5">
                  <c:v>66226672.130759194</c:v>
                </c:pt>
                <c:pt idx="6">
                  <c:v>66917768.932977505</c:v>
                </c:pt>
                <c:pt idx="7">
                  <c:v>67814244.259187102</c:v>
                </c:pt>
                <c:pt idx="8">
                  <c:v>68781288.093836308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 dsm tables'!$AG$116</c:f>
              <c:strCache>
                <c:ptCount val="1"/>
                <c:pt idx="0">
                  <c:v>2013 IRP Update</c:v>
                </c:pt>
              </c:strCache>
            </c:strRef>
          </c:tx>
          <c:marker>
            <c:symbol val="none"/>
          </c:marker>
          <c:cat>
            <c:numRef>
              <c:f>'No dsm tables'!$AE$117:$AE$125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'No dsm tables'!$AG$117:$AG$125</c:f>
              <c:numCache>
                <c:formatCode>_(* #,##0_);_(* \(#,##0\);_(* "-"??_);_(@_)</c:formatCode>
                <c:ptCount val="9"/>
                <c:pt idx="0">
                  <c:v>63220770</c:v>
                </c:pt>
                <c:pt idx="1">
                  <c:v>63543020</c:v>
                </c:pt>
                <c:pt idx="2">
                  <c:v>63426040</c:v>
                </c:pt>
                <c:pt idx="3">
                  <c:v>64379000</c:v>
                </c:pt>
                <c:pt idx="4">
                  <c:v>65325360</c:v>
                </c:pt>
                <c:pt idx="5">
                  <c:v>66909690</c:v>
                </c:pt>
                <c:pt idx="6">
                  <c:v>67665770</c:v>
                </c:pt>
                <c:pt idx="7">
                  <c:v>68636570</c:v>
                </c:pt>
                <c:pt idx="8">
                  <c:v>69701020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 dsm tables'!$AH$116</c:f>
              <c:strCache>
                <c:ptCount val="1"/>
                <c:pt idx="0">
                  <c:v>2015 IRP</c:v>
                </c:pt>
              </c:strCache>
            </c:strRef>
          </c:tx>
          <c:marker>
            <c:symbol val="none"/>
          </c:marker>
          <c:cat>
            <c:numRef>
              <c:f>'No dsm tables'!$AE$117:$AE$125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'No dsm tables'!$AH$117:$AH$125</c:f>
              <c:numCache>
                <c:formatCode>_(* #,##0_);_(* \(#,##0\);_(* "-"??_);_(@_)</c:formatCode>
                <c:ptCount val="9"/>
                <c:pt idx="0">
                  <c:v>63594000</c:v>
                </c:pt>
                <c:pt idx="1">
                  <c:v>63644160</c:v>
                </c:pt>
                <c:pt idx="2">
                  <c:v>63414410</c:v>
                </c:pt>
                <c:pt idx="3">
                  <c:v>64335670</c:v>
                </c:pt>
                <c:pt idx="4">
                  <c:v>65099110</c:v>
                </c:pt>
                <c:pt idx="5">
                  <c:v>65882150</c:v>
                </c:pt>
                <c:pt idx="6">
                  <c:v>66317890</c:v>
                </c:pt>
                <c:pt idx="7">
                  <c:v>67038440</c:v>
                </c:pt>
                <c:pt idx="8">
                  <c:v>67731040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47320"/>
        <c:axId val="204647704"/>
      </c:lineChart>
      <c:catAx>
        <c:axId val="20464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647704"/>
        <c:crosses val="autoZero"/>
        <c:auto val="1"/>
        <c:lblAlgn val="ctr"/>
        <c:lblOffset val="100"/>
        <c:noMultiLvlLbl val="0"/>
      </c:catAx>
      <c:valAx>
        <c:axId val="2046477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04647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 dsm tables'!$AF$130</c:f>
              <c:strCache>
                <c:ptCount val="1"/>
                <c:pt idx="0">
                  <c:v>2013 IRP</c:v>
                </c:pt>
              </c:strCache>
            </c:strRef>
          </c:tx>
          <c:marker>
            <c:symbol val="none"/>
          </c:marker>
          <c:cat>
            <c:numRef>
              <c:f>'No dsm tables'!$AE$131:$AE$139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'No dsm tables'!$AF$131:$AF$139</c:f>
              <c:numCache>
                <c:formatCode>_(* #,##0_);_(* \(#,##0\);_(* "-"??_);_(@_)</c:formatCode>
                <c:ptCount val="9"/>
                <c:pt idx="0">
                  <c:v>10494.438046199999</c:v>
                </c:pt>
                <c:pt idx="1">
                  <c:v>10358.752210999999</c:v>
                </c:pt>
                <c:pt idx="2">
                  <c:v>10512.795851999999</c:v>
                </c:pt>
                <c:pt idx="3">
                  <c:v>10687.093169000002</c:v>
                </c:pt>
                <c:pt idx="4">
                  <c:v>10815.406404899999</c:v>
                </c:pt>
                <c:pt idx="5">
                  <c:v>10971.769817799999</c:v>
                </c:pt>
                <c:pt idx="6">
                  <c:v>11132.531831999999</c:v>
                </c:pt>
                <c:pt idx="7">
                  <c:v>11279.984236799999</c:v>
                </c:pt>
                <c:pt idx="8">
                  <c:v>11420.7155026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 dsm tables'!$AG$130</c:f>
              <c:strCache>
                <c:ptCount val="1"/>
                <c:pt idx="0">
                  <c:v>2013 IRP Update</c:v>
                </c:pt>
              </c:strCache>
            </c:strRef>
          </c:tx>
          <c:marker>
            <c:symbol val="none"/>
          </c:marker>
          <c:cat>
            <c:numRef>
              <c:f>'No dsm tables'!$AE$131:$AE$139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'No dsm tables'!$AG$131:$AG$139</c:f>
              <c:numCache>
                <c:formatCode>_(* #,##0_);_(* \(#,##0\);_(* "-"??_);_(@_)</c:formatCode>
                <c:ptCount val="9"/>
                <c:pt idx="0">
                  <c:v>10152.159</c:v>
                </c:pt>
                <c:pt idx="1">
                  <c:v>10041.982999999998</c:v>
                </c:pt>
                <c:pt idx="2">
                  <c:v>10209.911</c:v>
                </c:pt>
                <c:pt idx="3">
                  <c:v>10352.387000000001</c:v>
                </c:pt>
                <c:pt idx="4">
                  <c:v>10482.552</c:v>
                </c:pt>
                <c:pt idx="5">
                  <c:v>10776.858000000002</c:v>
                </c:pt>
                <c:pt idx="6">
                  <c:v>10928.806999999999</c:v>
                </c:pt>
                <c:pt idx="7">
                  <c:v>11075.978999999999</c:v>
                </c:pt>
                <c:pt idx="8">
                  <c:v>11231.966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 dsm tables'!$AH$130</c:f>
              <c:strCache>
                <c:ptCount val="1"/>
                <c:pt idx="0">
                  <c:v>2015 IRP</c:v>
                </c:pt>
              </c:strCache>
            </c:strRef>
          </c:tx>
          <c:marker>
            <c:symbol val="none"/>
          </c:marker>
          <c:cat>
            <c:numRef>
              <c:f>'No dsm tables'!$AE$131:$AE$139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'No dsm tables'!$AH$131:$AH$139</c:f>
              <c:numCache>
                <c:formatCode>_(* #,##0_);_(* \(#,##0\);_(* "-"??_);_(@_)</c:formatCode>
                <c:ptCount val="9"/>
                <c:pt idx="0">
                  <c:v>10368.342999999999</c:v>
                </c:pt>
                <c:pt idx="1">
                  <c:v>10224.700999999999</c:v>
                </c:pt>
                <c:pt idx="2">
                  <c:v>10381.458000000001</c:v>
                </c:pt>
                <c:pt idx="3">
                  <c:v>10522.106999999998</c:v>
                </c:pt>
                <c:pt idx="4">
                  <c:v>10634.546</c:v>
                </c:pt>
                <c:pt idx="5">
                  <c:v>10754.966</c:v>
                </c:pt>
                <c:pt idx="6">
                  <c:v>10875.659000000001</c:v>
                </c:pt>
                <c:pt idx="7">
                  <c:v>10995.747000000001</c:v>
                </c:pt>
                <c:pt idx="8">
                  <c:v>11105.431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52176"/>
        <c:axId val="205212936"/>
      </c:lineChart>
      <c:catAx>
        <c:axId val="20465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212936"/>
        <c:crosses val="autoZero"/>
        <c:auto val="1"/>
        <c:lblAlgn val="ctr"/>
        <c:lblOffset val="100"/>
        <c:noMultiLvlLbl val="0"/>
      </c:catAx>
      <c:valAx>
        <c:axId val="2052129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0465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561975</xdr:colOff>
      <xdr:row>126</xdr:row>
      <xdr:rowOff>133350</xdr:rowOff>
    </xdr:from>
    <xdr:to>
      <xdr:col>36</xdr:col>
      <xdr:colOff>28575</xdr:colOff>
      <xdr:row>143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504825</xdr:colOff>
      <xdr:row>143</xdr:row>
      <xdr:rowOff>57150</xdr:rowOff>
    </xdr:from>
    <xdr:to>
      <xdr:col>35</xdr:col>
      <xdr:colOff>581025</xdr:colOff>
      <xdr:row>159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77"/>
  <sheetViews>
    <sheetView tabSelected="1" zoomScaleNormal="100" workbookViewId="0"/>
  </sheetViews>
  <sheetFormatPr defaultRowHeight="12.75" x14ac:dyDescent="0.2"/>
  <cols>
    <col min="1" max="1" width="14" customWidth="1"/>
    <col min="2" max="10" width="11.28515625" customWidth="1"/>
    <col min="11" max="12" width="9.28515625" bestFit="1" customWidth="1"/>
    <col min="13" max="13" width="12.7109375" bestFit="1" customWidth="1"/>
    <col min="14" max="14" width="11.28515625" bestFit="1" customWidth="1"/>
    <col min="15" max="17" width="9.28515625" bestFit="1" customWidth="1"/>
    <col min="18" max="18" width="11.28515625" bestFit="1" customWidth="1"/>
    <col min="19" max="25" width="9.28515625" bestFit="1" customWidth="1"/>
    <col min="26" max="26" width="11.5703125" bestFit="1" customWidth="1"/>
    <col min="28" max="28" width="11.7109375" customWidth="1"/>
    <col min="32" max="32" width="11.28515625" bestFit="1" customWidth="1"/>
    <col min="33" max="33" width="15.140625" bestFit="1" customWidth="1"/>
    <col min="34" max="34" width="11.28515625" bestFit="1" customWidth="1"/>
    <col min="35" max="35" width="11.42578125" customWidth="1"/>
  </cols>
  <sheetData>
    <row r="1" spans="1:26" ht="13.5" thickBot="1" x14ac:dyDescent="0.25"/>
    <row r="2" spans="1:26" s="1" customFormat="1" ht="16.5" thickBot="1" x14ac:dyDescent="0.3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13.5" thickBot="1" x14ac:dyDescent="0.25"/>
    <row r="4" spans="1:26" s="2" customFormat="1" ht="13.5" thickBot="1" x14ac:dyDescent="0.25">
      <c r="B4" s="14" t="s">
        <v>1</v>
      </c>
      <c r="C4" s="15"/>
      <c r="D4" s="15"/>
      <c r="E4" s="15"/>
      <c r="F4" s="15"/>
      <c r="G4" s="15"/>
      <c r="H4" s="15"/>
      <c r="I4" s="16"/>
      <c r="K4" s="17" t="s">
        <v>2</v>
      </c>
      <c r="L4" s="18"/>
      <c r="M4" s="18"/>
      <c r="N4" s="18"/>
      <c r="O4" s="18"/>
      <c r="P4" s="18"/>
      <c r="Q4" s="19"/>
      <c r="S4" s="20" t="s">
        <v>3</v>
      </c>
      <c r="T4" s="21"/>
      <c r="U4" s="21"/>
      <c r="V4" s="21"/>
      <c r="W4" s="21"/>
      <c r="X4" s="21"/>
      <c r="Y4" s="21"/>
      <c r="Z4" s="22"/>
    </row>
    <row r="5" spans="1:26" s="3" customFormat="1" x14ac:dyDescent="0.2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K5" s="4" t="s">
        <v>5</v>
      </c>
      <c r="L5" s="4" t="s">
        <v>6</v>
      </c>
      <c r="M5" s="4" t="s">
        <v>7</v>
      </c>
      <c r="N5" s="4" t="s">
        <v>8</v>
      </c>
      <c r="O5" s="4" t="s">
        <v>9</v>
      </c>
      <c r="P5" s="4" t="s">
        <v>10</v>
      </c>
      <c r="Q5" s="4" t="s">
        <v>11</v>
      </c>
      <c r="S5" s="4" t="s">
        <v>5</v>
      </c>
      <c r="T5" s="4" t="s">
        <v>6</v>
      </c>
      <c r="U5" s="4" t="s">
        <v>7</v>
      </c>
      <c r="V5" s="4" t="s">
        <v>8</v>
      </c>
      <c r="W5" s="4" t="s">
        <v>9</v>
      </c>
      <c r="X5" s="4" t="s">
        <v>10</v>
      </c>
      <c r="Y5" s="4" t="s">
        <v>11</v>
      </c>
      <c r="Z5" s="4" t="s">
        <v>12</v>
      </c>
    </row>
    <row r="6" spans="1:26" x14ac:dyDescent="0.2">
      <c r="A6">
        <v>2009</v>
      </c>
      <c r="B6" s="5">
        <v>15475196.779342284</v>
      </c>
      <c r="C6" s="5">
        <v>4481972.0140000004</v>
      </c>
      <c r="D6" s="5">
        <v>1006036.2830000001</v>
      </c>
      <c r="E6" s="5">
        <v>24211642.729507811</v>
      </c>
      <c r="F6" s="5">
        <v>10077831.203241149</v>
      </c>
      <c r="G6" s="5">
        <v>3746721.6039999998</v>
      </c>
      <c r="H6" s="5">
        <v>2558991.7379999999</v>
      </c>
      <c r="I6" s="6">
        <f>SUM(B6:H6)</f>
        <v>61558392.351091243</v>
      </c>
      <c r="K6" s="5">
        <v>2781.0804047584534</v>
      </c>
      <c r="L6" s="5">
        <v>850.405029296875</v>
      </c>
      <c r="M6" s="5">
        <v>186.53300476074219</v>
      </c>
      <c r="N6" s="5">
        <v>4677.9844093322754</v>
      </c>
      <c r="O6" s="5">
        <v>1342.7288755774498</v>
      </c>
      <c r="P6" s="5">
        <v>775.96099853515625</v>
      </c>
      <c r="Q6" s="5">
        <v>433.67</v>
      </c>
      <c r="S6" s="5">
        <v>2462.5172857046127</v>
      </c>
      <c r="T6" s="5">
        <v>760.71600341796875</v>
      </c>
      <c r="U6" s="5">
        <v>167.32200622558594</v>
      </c>
      <c r="V6" s="5">
        <v>4508.8539047241211</v>
      </c>
      <c r="W6" s="5">
        <v>1253.355978757143</v>
      </c>
      <c r="X6" s="5">
        <v>627.6209716796875</v>
      </c>
      <c r="Y6" s="5">
        <v>362.31</v>
      </c>
      <c r="Z6" s="6">
        <f>SUM(S6:Y6)</f>
        <v>10142.696150509119</v>
      </c>
    </row>
    <row r="7" spans="1:26" x14ac:dyDescent="0.2">
      <c r="A7">
        <v>2010</v>
      </c>
      <c r="B7" s="5">
        <v>15488359.206342285</v>
      </c>
      <c r="C7" s="5">
        <v>4490263.0930000003</v>
      </c>
      <c r="D7" s="5">
        <v>1036284.4350000001</v>
      </c>
      <c r="E7" s="5">
        <v>24766082.06975</v>
      </c>
      <c r="F7" s="5">
        <v>10422330.023272157</v>
      </c>
      <c r="G7" s="5">
        <v>3784241.8029999998</v>
      </c>
      <c r="H7" s="5">
        <v>2584665.9270000001</v>
      </c>
      <c r="I7" s="6">
        <f t="shared" ref="I7:I15" si="0">SUM(B7:H7)</f>
        <v>62572226.557364449</v>
      </c>
      <c r="K7" s="5">
        <v>2794.5115571022034</v>
      </c>
      <c r="L7" s="5">
        <v>855.83697509765625</v>
      </c>
      <c r="M7" s="5">
        <v>196.74899291992187</v>
      </c>
      <c r="N7" s="5">
        <v>4795.766170501709</v>
      </c>
      <c r="O7" s="5">
        <v>1371.0730929523706</v>
      </c>
      <c r="P7" s="5">
        <v>785.2760009765625</v>
      </c>
      <c r="Q7" s="5">
        <v>448.05</v>
      </c>
      <c r="S7" s="5">
        <v>2476.2812017202377</v>
      </c>
      <c r="T7" s="5">
        <v>768.09100341796875</v>
      </c>
      <c r="U7" s="5">
        <v>173.69500732421875</v>
      </c>
      <c r="V7" s="5">
        <v>4625.5923271179199</v>
      </c>
      <c r="W7" s="5">
        <v>1290.1716293767095</v>
      </c>
      <c r="X7" s="5">
        <v>654.094970703125</v>
      </c>
      <c r="Y7" s="5">
        <v>372.08</v>
      </c>
      <c r="Z7" s="6">
        <f t="shared" ref="Z7:Z15" si="1">SUM(S7:Y7)</f>
        <v>10360.00613966018</v>
      </c>
    </row>
    <row r="8" spans="1:26" x14ac:dyDescent="0.2">
      <c r="A8">
        <v>2011</v>
      </c>
      <c r="B8" s="5">
        <v>15733361.224342285</v>
      </c>
      <c r="C8" s="5">
        <v>4528860.2829999998</v>
      </c>
      <c r="D8" s="5">
        <v>1072926.9210000001</v>
      </c>
      <c r="E8" s="5">
        <v>25331348.933179688</v>
      </c>
      <c r="F8" s="5">
        <v>10873984.203215942</v>
      </c>
      <c r="G8" s="5">
        <v>3825481.3330000001</v>
      </c>
      <c r="H8" s="5">
        <v>2613580.3909999998</v>
      </c>
      <c r="I8" s="6">
        <f t="shared" si="0"/>
        <v>63979543.288737915</v>
      </c>
      <c r="K8" s="5">
        <v>2825.2034516334534</v>
      </c>
      <c r="L8" s="5">
        <v>863.37701416015625</v>
      </c>
      <c r="M8" s="5">
        <v>203.96800231933594</v>
      </c>
      <c r="N8" s="5">
        <v>4874.962818145752</v>
      </c>
      <c r="O8" s="5">
        <v>1418.7502760589123</v>
      </c>
      <c r="P8" s="5">
        <v>795.489013671875</v>
      </c>
      <c r="Q8" s="5">
        <v>452.54</v>
      </c>
      <c r="S8" s="5">
        <v>2525.6132329702377</v>
      </c>
      <c r="T8" s="5">
        <v>780.010009765625</v>
      </c>
      <c r="U8" s="5">
        <v>180.75300598144531</v>
      </c>
      <c r="V8" s="5">
        <v>4708.2249298095703</v>
      </c>
      <c r="W8" s="5">
        <v>1353.6622572764754</v>
      </c>
      <c r="X8" s="5">
        <v>681.83599853515625</v>
      </c>
      <c r="Y8" s="5">
        <v>400.79</v>
      </c>
      <c r="Z8" s="6">
        <f t="shared" si="1"/>
        <v>10630.889434338511</v>
      </c>
    </row>
    <row r="9" spans="1:26" x14ac:dyDescent="0.2">
      <c r="A9">
        <v>2012</v>
      </c>
      <c r="B9" s="5">
        <v>16096835.471469726</v>
      </c>
      <c r="C9" s="5">
        <v>4564433.8669999996</v>
      </c>
      <c r="D9" s="5">
        <v>1108124.325</v>
      </c>
      <c r="E9" s="5">
        <v>26227764.899437498</v>
      </c>
      <c r="F9" s="5">
        <v>11341534.028354554</v>
      </c>
      <c r="G9" s="5">
        <v>3875330.15</v>
      </c>
      <c r="H9" s="5">
        <v>2646899.628</v>
      </c>
      <c r="I9" s="6">
        <f t="shared" si="0"/>
        <v>65860922.369261771</v>
      </c>
      <c r="K9" s="5">
        <v>2853.6004242897034</v>
      </c>
      <c r="L9" s="5">
        <v>875.80401611328125</v>
      </c>
      <c r="M9" s="5">
        <v>210.39799499511719</v>
      </c>
      <c r="N9" s="5">
        <v>5033.0423583984375</v>
      </c>
      <c r="O9" s="5">
        <v>1473.4645975232124</v>
      </c>
      <c r="P9" s="5">
        <v>806.135986328125</v>
      </c>
      <c r="Q9" s="5">
        <v>485.33</v>
      </c>
      <c r="S9" s="5">
        <v>2579.2562993764877</v>
      </c>
      <c r="T9" s="5">
        <v>815.96600341796875</v>
      </c>
      <c r="U9" s="5">
        <v>187.46800231933594</v>
      </c>
      <c r="V9" s="5">
        <v>4853.899471282959</v>
      </c>
      <c r="W9" s="5">
        <v>1394.2139861062169</v>
      </c>
      <c r="X9" s="5">
        <v>715.86798095703125</v>
      </c>
      <c r="Y9" s="5">
        <v>430.98</v>
      </c>
      <c r="Z9" s="6">
        <f t="shared" si="1"/>
        <v>10977.651743459999</v>
      </c>
    </row>
    <row r="10" spans="1:26" x14ac:dyDescent="0.2">
      <c r="A10">
        <v>2013</v>
      </c>
      <c r="B10" s="5">
        <v>16395769.695342286</v>
      </c>
      <c r="C10" s="5">
        <v>4586106.9280000003</v>
      </c>
      <c r="D10" s="5">
        <v>1119430.885</v>
      </c>
      <c r="E10" s="5">
        <v>26990389.280015625</v>
      </c>
      <c r="F10" s="5">
        <v>11738006.407977112</v>
      </c>
      <c r="G10" s="5">
        <v>4024940.1009999998</v>
      </c>
      <c r="H10" s="5">
        <v>2747850.68</v>
      </c>
      <c r="I10" s="6">
        <f t="shared" si="0"/>
        <v>67602493.977335036</v>
      </c>
      <c r="K10" s="5">
        <v>2914.4925141334534</v>
      </c>
      <c r="L10" s="5">
        <v>884.39300537109375</v>
      </c>
      <c r="M10" s="5">
        <v>212.427001953125</v>
      </c>
      <c r="N10" s="5">
        <v>5201.8445472717285</v>
      </c>
      <c r="O10" s="5">
        <v>1532.0070934593678</v>
      </c>
      <c r="P10" s="5">
        <v>835.14300537109375</v>
      </c>
      <c r="Q10" s="5">
        <v>491</v>
      </c>
      <c r="S10" s="5">
        <v>2638.3012212514877</v>
      </c>
      <c r="T10" s="5">
        <v>799.7659912109375</v>
      </c>
      <c r="U10" s="5">
        <v>189.906005859375</v>
      </c>
      <c r="V10" s="5">
        <v>5007.7898178100586</v>
      </c>
      <c r="W10" s="5">
        <v>1439.8176858499646</v>
      </c>
      <c r="X10" s="5">
        <v>748.39398193359375</v>
      </c>
      <c r="Y10" s="5">
        <v>437.19</v>
      </c>
      <c r="Z10" s="6">
        <f t="shared" si="1"/>
        <v>11261.164703915418</v>
      </c>
    </row>
    <row r="11" spans="1:26" x14ac:dyDescent="0.2">
      <c r="A11">
        <v>2014</v>
      </c>
      <c r="B11" s="5">
        <v>16648638.344342286</v>
      </c>
      <c r="C11" s="5">
        <v>4620451.5729999999</v>
      </c>
      <c r="D11" s="5">
        <v>1128072.304</v>
      </c>
      <c r="E11" s="5">
        <v>27811229.940671876</v>
      </c>
      <c r="F11" s="5">
        <v>12117111.32036609</v>
      </c>
      <c r="G11" s="5">
        <v>4142097.9139999999</v>
      </c>
      <c r="H11" s="5">
        <v>2831937.2960000001</v>
      </c>
      <c r="I11" s="6">
        <f t="shared" si="0"/>
        <v>69299538.69238025</v>
      </c>
      <c r="K11" s="5">
        <v>2958.4324555397034</v>
      </c>
      <c r="L11" s="5">
        <v>897.39599609375</v>
      </c>
      <c r="M11" s="5">
        <v>214.40400695800781</v>
      </c>
      <c r="N11" s="5">
        <v>5360.4968185424805</v>
      </c>
      <c r="O11" s="5">
        <v>1580.7425504922867</v>
      </c>
      <c r="P11" s="5">
        <v>858.45697021484375</v>
      </c>
      <c r="Q11" s="5">
        <v>496.95</v>
      </c>
      <c r="S11" s="5">
        <v>2694.6081060171127</v>
      </c>
      <c r="T11" s="5">
        <v>814.97698974609375</v>
      </c>
      <c r="U11" s="5">
        <v>189.49099731445312</v>
      </c>
      <c r="V11" s="5">
        <v>5174.2895469665527</v>
      </c>
      <c r="W11" s="5">
        <v>1484.8714278042316</v>
      </c>
      <c r="X11" s="5">
        <v>690.75799560546875</v>
      </c>
      <c r="Y11" s="5">
        <v>401.59</v>
      </c>
      <c r="Z11" s="6">
        <f t="shared" si="1"/>
        <v>11450.585063453913</v>
      </c>
    </row>
    <row r="12" spans="1:26" x14ac:dyDescent="0.2">
      <c r="A12">
        <v>2015</v>
      </c>
      <c r="B12" s="5">
        <v>16790822.502342284</v>
      </c>
      <c r="C12" s="5">
        <v>4652541.8550000004</v>
      </c>
      <c r="D12" s="5">
        <v>1136688.8</v>
      </c>
      <c r="E12" s="5">
        <v>28631506.640250001</v>
      </c>
      <c r="F12" s="5">
        <v>12498119.944563171</v>
      </c>
      <c r="G12" s="5">
        <v>4172873.2740000002</v>
      </c>
      <c r="H12" s="5">
        <v>2853244.97</v>
      </c>
      <c r="I12" s="6">
        <f t="shared" si="0"/>
        <v>70735797.98615545</v>
      </c>
      <c r="K12" s="5">
        <v>2988.6905121803284</v>
      </c>
      <c r="L12" s="5">
        <v>909.30499267578125</v>
      </c>
      <c r="M12" s="5">
        <v>216.42999267578125</v>
      </c>
      <c r="N12" s="5">
        <v>5521.7166404724121</v>
      </c>
      <c r="O12" s="5">
        <v>1630.5381561070681</v>
      </c>
      <c r="P12" s="5">
        <v>866.94500732421875</v>
      </c>
      <c r="Q12" s="5">
        <v>492.91</v>
      </c>
      <c r="S12" s="5">
        <v>2728.1190923452377</v>
      </c>
      <c r="T12" s="5">
        <v>825.95098876953125</v>
      </c>
      <c r="U12" s="5">
        <v>191.22999572753906</v>
      </c>
      <c r="V12" s="5">
        <v>5322.4589309692383</v>
      </c>
      <c r="W12" s="5">
        <v>1530.0222051367164</v>
      </c>
      <c r="X12" s="5">
        <v>717.58001708984375</v>
      </c>
      <c r="Y12" s="5">
        <v>414.24</v>
      </c>
      <c r="Z12" s="6">
        <f t="shared" si="1"/>
        <v>11729.601230038106</v>
      </c>
    </row>
    <row r="13" spans="1:26" x14ac:dyDescent="0.2">
      <c r="A13">
        <v>2016</v>
      </c>
      <c r="B13" s="5">
        <v>16979579.272469725</v>
      </c>
      <c r="C13" s="5">
        <v>4692854.2319999998</v>
      </c>
      <c r="D13" s="5">
        <v>1148202.3670000001</v>
      </c>
      <c r="E13" s="5">
        <v>29355209.048890624</v>
      </c>
      <c r="F13" s="5">
        <v>12926718.150344115</v>
      </c>
      <c r="G13" s="5">
        <v>4211551.8760000002</v>
      </c>
      <c r="H13" s="5">
        <v>2879648.7390000001</v>
      </c>
      <c r="I13" s="6">
        <f t="shared" si="0"/>
        <v>72193763.68570447</v>
      </c>
      <c r="K13" s="5">
        <v>3010.4375824928284</v>
      </c>
      <c r="L13" s="5">
        <v>919.45599365234375</v>
      </c>
      <c r="M13" s="5">
        <v>218.27099609375</v>
      </c>
      <c r="N13" s="5">
        <v>5661.5145492553711</v>
      </c>
      <c r="O13" s="5">
        <v>1679.7818597853184</v>
      </c>
      <c r="P13" s="5">
        <v>874.4539794921875</v>
      </c>
      <c r="Q13" s="5">
        <v>510.7</v>
      </c>
      <c r="S13" s="5">
        <v>2762.7760747671127</v>
      </c>
      <c r="T13" s="5">
        <v>836.2139892578125</v>
      </c>
      <c r="U13" s="5">
        <v>193.5989990234375</v>
      </c>
      <c r="V13" s="5">
        <v>5457.5378036499023</v>
      </c>
      <c r="W13" s="5">
        <v>1576.6340110078454</v>
      </c>
      <c r="X13" s="5">
        <v>758.81402587890625</v>
      </c>
      <c r="Y13" s="5">
        <v>446.04</v>
      </c>
      <c r="Z13" s="6">
        <f t="shared" si="1"/>
        <v>12031.614903585018</v>
      </c>
    </row>
    <row r="14" spans="1:26" x14ac:dyDescent="0.2">
      <c r="A14">
        <v>2017</v>
      </c>
      <c r="B14" s="5">
        <v>17080573.432342283</v>
      </c>
      <c r="C14" s="5">
        <v>4709745.3370000003</v>
      </c>
      <c r="D14" s="5">
        <v>1153152.436</v>
      </c>
      <c r="E14" s="5">
        <v>29791002.618031248</v>
      </c>
      <c r="F14" s="5">
        <v>13240453.229631651</v>
      </c>
      <c r="G14" s="5">
        <v>4237528.9359999998</v>
      </c>
      <c r="H14" s="5">
        <v>2897984.9989999998</v>
      </c>
      <c r="I14" s="6">
        <f t="shared" si="0"/>
        <v>73110440.988005191</v>
      </c>
      <c r="K14" s="5">
        <v>3033.0594086647034</v>
      </c>
      <c r="L14" s="5">
        <v>930.573974609375</v>
      </c>
      <c r="M14" s="5">
        <v>220.54100036621094</v>
      </c>
      <c r="N14" s="5">
        <v>5774.9007415771484</v>
      </c>
      <c r="O14" s="5">
        <v>1729.2306605428457</v>
      </c>
      <c r="P14" s="5">
        <v>881.28497314453125</v>
      </c>
      <c r="Q14" s="5">
        <v>517.88</v>
      </c>
      <c r="S14" s="5">
        <v>2795.3122075796127</v>
      </c>
      <c r="T14" s="5">
        <v>846.322998046875</v>
      </c>
      <c r="U14" s="5">
        <v>198.87399291992187</v>
      </c>
      <c r="V14" s="5">
        <v>5567.6908187866211</v>
      </c>
      <c r="W14" s="5">
        <v>1615.9758173450828</v>
      </c>
      <c r="X14" s="5">
        <v>772.86798095703125</v>
      </c>
      <c r="Y14" s="5">
        <v>454.17</v>
      </c>
      <c r="Z14" s="6">
        <f t="shared" si="1"/>
        <v>12251.213815635145</v>
      </c>
    </row>
    <row r="15" spans="1:26" x14ac:dyDescent="0.2">
      <c r="A15">
        <v>2018</v>
      </c>
      <c r="B15" s="5">
        <v>17281372.165342286</v>
      </c>
      <c r="C15" s="5">
        <v>4752289.47</v>
      </c>
      <c r="D15" s="5">
        <v>1165355.72</v>
      </c>
      <c r="E15" s="5">
        <v>30363898.530625001</v>
      </c>
      <c r="F15" s="5">
        <v>13581557.048348207</v>
      </c>
      <c r="G15" s="5">
        <v>4278351.0590000004</v>
      </c>
      <c r="H15" s="5">
        <v>2926146.36</v>
      </c>
      <c r="I15" s="6">
        <f t="shared" si="0"/>
        <v>74348970.353315488</v>
      </c>
      <c r="K15" s="5">
        <v>3058.8474946022034</v>
      </c>
      <c r="L15" s="5">
        <v>942.43902587890625</v>
      </c>
      <c r="M15" s="5">
        <v>223.32000732421875</v>
      </c>
      <c r="N15" s="5">
        <v>5901.958381652832</v>
      </c>
      <c r="O15" s="5">
        <v>1775.7084309309721</v>
      </c>
      <c r="P15" s="5">
        <v>889.95599365234375</v>
      </c>
      <c r="Q15" s="5">
        <v>535.79</v>
      </c>
      <c r="S15" s="5">
        <v>2835.5272954702377</v>
      </c>
      <c r="T15" s="5">
        <v>889.45001220703125</v>
      </c>
      <c r="U15" s="5">
        <v>197.427001953125</v>
      </c>
      <c r="V15" s="5">
        <v>5685.6147918701172</v>
      </c>
      <c r="W15" s="5">
        <v>1655.7556114420295</v>
      </c>
      <c r="X15" s="5">
        <v>785.60400390625</v>
      </c>
      <c r="Y15" s="5">
        <v>472.97</v>
      </c>
      <c r="Z15" s="6">
        <f t="shared" si="1"/>
        <v>12522.34871684879</v>
      </c>
    </row>
    <row r="16" spans="1:26" x14ac:dyDescent="0.2">
      <c r="B16" s="5"/>
      <c r="C16" s="5"/>
      <c r="D16" s="5"/>
      <c r="E16" s="5"/>
      <c r="F16" s="5"/>
      <c r="G16" s="5"/>
      <c r="H16" s="5"/>
      <c r="I16" s="6"/>
      <c r="K16" s="5"/>
      <c r="L16" s="5"/>
      <c r="M16" s="5"/>
      <c r="N16" s="5"/>
      <c r="O16" s="5"/>
      <c r="P16" s="5"/>
      <c r="Q16" s="5"/>
      <c r="S16" s="5"/>
      <c r="T16" s="5"/>
      <c r="U16" s="5"/>
      <c r="V16" s="5"/>
      <c r="W16" s="5"/>
      <c r="X16" s="5"/>
      <c r="Y16" s="5"/>
      <c r="Z16" s="6"/>
    </row>
    <row r="17" spans="1:26" x14ac:dyDescent="0.2">
      <c r="A17" t="s">
        <v>13</v>
      </c>
      <c r="B17" s="5"/>
      <c r="C17" s="5"/>
      <c r="D17" s="5"/>
      <c r="E17" s="5"/>
      <c r="F17" s="5"/>
      <c r="G17" s="5"/>
      <c r="H17" s="5"/>
      <c r="I17" s="6"/>
      <c r="K17" s="5"/>
      <c r="L17" s="5"/>
      <c r="M17" s="5"/>
      <c r="N17" s="5"/>
      <c r="O17" s="5"/>
      <c r="P17" s="5"/>
      <c r="Q17" s="5"/>
      <c r="S17" s="5"/>
      <c r="T17" s="5"/>
      <c r="U17" s="5"/>
      <c r="V17" s="5"/>
      <c r="W17" s="5"/>
      <c r="X17" s="5"/>
      <c r="Y17" s="5"/>
      <c r="Z17" s="6"/>
    </row>
    <row r="18" spans="1:26" x14ac:dyDescent="0.2">
      <c r="Z18" s="5"/>
    </row>
    <row r="19" spans="1:26" ht="13.5" thickBot="1" x14ac:dyDescent="0.25">
      <c r="Z19" s="5"/>
    </row>
    <row r="20" spans="1:26" s="1" customFormat="1" ht="16.5" thickBot="1" x14ac:dyDescent="0.3">
      <c r="A20" s="50" t="s">
        <v>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</row>
    <row r="21" spans="1:26" ht="13.5" thickBot="1" x14ac:dyDescent="0.25"/>
    <row r="22" spans="1:26" s="2" customFormat="1" ht="13.5" thickBot="1" x14ac:dyDescent="0.25">
      <c r="B22" s="14" t="s">
        <v>1</v>
      </c>
      <c r="C22" s="15"/>
      <c r="D22" s="15"/>
      <c r="E22" s="15"/>
      <c r="F22" s="15"/>
      <c r="G22" s="15"/>
      <c r="H22" s="15"/>
      <c r="I22" s="16"/>
      <c r="K22" s="17" t="s">
        <v>2</v>
      </c>
      <c r="L22" s="18"/>
      <c r="M22" s="18"/>
      <c r="N22" s="18"/>
      <c r="O22" s="18"/>
      <c r="P22" s="18"/>
      <c r="Q22" s="19"/>
      <c r="S22" s="20" t="s">
        <v>3</v>
      </c>
      <c r="T22" s="21"/>
      <c r="U22" s="21"/>
      <c r="V22" s="21"/>
      <c r="W22" s="21"/>
      <c r="X22" s="21"/>
      <c r="Y22" s="21"/>
      <c r="Z22" s="22"/>
    </row>
    <row r="23" spans="1:26" s="3" customFormat="1" x14ac:dyDescent="0.2">
      <c r="A23" s="3" t="s">
        <v>4</v>
      </c>
      <c r="B23" s="4" t="s">
        <v>5</v>
      </c>
      <c r="C23" s="4" t="s">
        <v>6</v>
      </c>
      <c r="D23" s="4" t="s">
        <v>7</v>
      </c>
      <c r="E23" s="4" t="s">
        <v>8</v>
      </c>
      <c r="F23" s="4" t="s">
        <v>9</v>
      </c>
      <c r="G23" s="4" t="s">
        <v>10</v>
      </c>
      <c r="H23" s="4" t="s">
        <v>11</v>
      </c>
      <c r="I23" s="4" t="s">
        <v>12</v>
      </c>
      <c r="K23" s="4" t="s">
        <v>5</v>
      </c>
      <c r="L23" s="4" t="s">
        <v>6</v>
      </c>
      <c r="M23" s="4" t="s">
        <v>7</v>
      </c>
      <c r="N23" s="4" t="s">
        <v>8</v>
      </c>
      <c r="O23" s="4" t="s">
        <v>9</v>
      </c>
      <c r="P23" s="4" t="s">
        <v>10</v>
      </c>
      <c r="Q23" s="4" t="s">
        <v>11</v>
      </c>
      <c r="S23" s="4" t="s">
        <v>5</v>
      </c>
      <c r="T23" s="4" t="s">
        <v>6</v>
      </c>
      <c r="U23" s="4" t="s">
        <v>7</v>
      </c>
      <c r="V23" s="4" t="s">
        <v>8</v>
      </c>
      <c r="W23" s="4" t="s">
        <v>9</v>
      </c>
      <c r="X23" s="4" t="s">
        <v>10</v>
      </c>
      <c r="Y23" s="4" t="s">
        <v>11</v>
      </c>
      <c r="Z23" s="4" t="s">
        <v>12</v>
      </c>
    </row>
    <row r="24" spans="1:26" x14ac:dyDescent="0.2">
      <c r="A24">
        <v>2009</v>
      </c>
      <c r="B24" s="5">
        <v>14717735.254342286</v>
      </c>
      <c r="C24" s="5">
        <v>4339278.7334000003</v>
      </c>
      <c r="D24" s="5">
        <v>966289.77300000004</v>
      </c>
      <c r="E24" s="5">
        <v>24066263.064507812</v>
      </c>
      <c r="F24" s="5">
        <v>10167694.85264115</v>
      </c>
      <c r="G24" s="5">
        <v>3718077.1630000002</v>
      </c>
      <c r="H24" s="5">
        <v>2538246.5789999999</v>
      </c>
      <c r="I24" s="6">
        <f>SUM(B24:H24)</f>
        <v>60513585.419891253</v>
      </c>
      <c r="K24" s="5">
        <v>2735.7884125709534</v>
      </c>
      <c r="L24" s="5">
        <v>829.4141845703125</v>
      </c>
      <c r="M24" s="5">
        <v>174.73332214355469</v>
      </c>
      <c r="N24" s="5">
        <v>4605.6914405822754</v>
      </c>
      <c r="O24" s="5">
        <v>1355.758477628231</v>
      </c>
      <c r="P24" s="5">
        <v>763.46307373046875</v>
      </c>
      <c r="Q24" s="5">
        <v>430.48001098632812</v>
      </c>
      <c r="S24" s="5">
        <v>2361.7360357046127</v>
      </c>
      <c r="T24" s="5">
        <v>727.924560546875</v>
      </c>
      <c r="U24" s="5">
        <v>157.6043701171875</v>
      </c>
      <c r="V24" s="5">
        <v>4440.0501937866211</v>
      </c>
      <c r="W24" s="5">
        <v>1268.1255710422993</v>
      </c>
      <c r="X24" s="5">
        <v>625.35498046875</v>
      </c>
      <c r="Y24" s="5">
        <v>360.67999267578125</v>
      </c>
      <c r="Z24" s="6">
        <f>SUM(S24:Y24)</f>
        <v>9941.4757043421268</v>
      </c>
    </row>
    <row r="25" spans="1:26" x14ac:dyDescent="0.2">
      <c r="A25">
        <v>2010</v>
      </c>
      <c r="B25" s="5">
        <v>14810829.213342285</v>
      </c>
      <c r="C25" s="5">
        <v>4344912.4583999999</v>
      </c>
      <c r="D25" s="5">
        <v>966218.49818</v>
      </c>
      <c r="E25" s="5">
        <v>24522312.000750002</v>
      </c>
      <c r="F25" s="5">
        <v>10646811.176172156</v>
      </c>
      <c r="G25" s="5">
        <v>3750819.8050000002</v>
      </c>
      <c r="H25" s="5">
        <v>2561930.2650000001</v>
      </c>
      <c r="I25" s="6">
        <f t="shared" ref="I25:I33" si="2">SUM(B25:H25)</f>
        <v>61603833.416844435</v>
      </c>
      <c r="K25" s="5">
        <v>2737.7813324928284</v>
      </c>
      <c r="L25" s="5">
        <v>831.196044921875</v>
      </c>
      <c r="M25" s="5">
        <v>178.50474548339844</v>
      </c>
      <c r="N25" s="5">
        <v>4714.060604095459</v>
      </c>
      <c r="O25" s="5">
        <v>1406.8089022785425</v>
      </c>
      <c r="P25" s="5">
        <v>772.95306396484375</v>
      </c>
      <c r="Q25" s="5">
        <v>442.39999389648437</v>
      </c>
      <c r="S25" s="5">
        <v>2394.7785161733627</v>
      </c>
      <c r="T25" s="5">
        <v>737.33575439453125</v>
      </c>
      <c r="U25" s="5">
        <v>158.13961791992187</v>
      </c>
      <c r="V25" s="5">
        <v>4546.1367607116699</v>
      </c>
      <c r="W25" s="5">
        <v>1307.2922958806157</v>
      </c>
      <c r="X25" s="5">
        <v>648.77825927734375</v>
      </c>
      <c r="Y25" s="5">
        <v>368.29998779296875</v>
      </c>
      <c r="Z25" s="6">
        <f t="shared" ref="Z25:Z33" si="3">SUM(S25:Y25)</f>
        <v>10160.761192150414</v>
      </c>
    </row>
    <row r="26" spans="1:26" x14ac:dyDescent="0.2">
      <c r="A26">
        <v>2011</v>
      </c>
      <c r="B26" s="5">
        <v>14921508.929342285</v>
      </c>
      <c r="C26" s="5">
        <v>4371402.1409</v>
      </c>
      <c r="D26" s="5">
        <v>1004953.6071</v>
      </c>
      <c r="E26" s="5">
        <v>25404576.735179689</v>
      </c>
      <c r="F26" s="5">
        <v>11188877.682715941</v>
      </c>
      <c r="G26" s="5">
        <v>3785956.7141999998</v>
      </c>
      <c r="H26" s="5">
        <v>2586654.6039999998</v>
      </c>
      <c r="I26" s="6">
        <f t="shared" si="2"/>
        <v>63263930.41343791</v>
      </c>
      <c r="K26" s="5">
        <v>2751.7749848365784</v>
      </c>
      <c r="L26" s="5">
        <v>841.443359375</v>
      </c>
      <c r="M26" s="5">
        <v>187.71186828613281</v>
      </c>
      <c r="N26" s="5">
        <v>4878.351978302002</v>
      </c>
      <c r="O26" s="5">
        <v>1467.0585341155529</v>
      </c>
      <c r="P26" s="5">
        <v>781.2880859375</v>
      </c>
      <c r="Q26" s="5">
        <v>443.64401245117187</v>
      </c>
      <c r="S26" s="5">
        <v>2418.8891118764877</v>
      </c>
      <c r="T26" s="5">
        <v>746.38671875</v>
      </c>
      <c r="U26" s="5">
        <v>166.19841003417969</v>
      </c>
      <c r="V26" s="5">
        <v>4709.6502227783203</v>
      </c>
      <c r="W26" s="5">
        <v>1371.1990309581161</v>
      </c>
      <c r="X26" s="5">
        <v>674.238037109375</v>
      </c>
      <c r="Y26" s="5">
        <v>394.89599609375</v>
      </c>
      <c r="Z26" s="6">
        <f t="shared" si="3"/>
        <v>10481.457527600229</v>
      </c>
    </row>
    <row r="27" spans="1:26" x14ac:dyDescent="0.2">
      <c r="A27">
        <v>2012</v>
      </c>
      <c r="B27" s="5">
        <v>15115695.981469726</v>
      </c>
      <c r="C27" s="5">
        <v>4417268.2701000003</v>
      </c>
      <c r="D27" s="5">
        <v>1037280.942</v>
      </c>
      <c r="E27" s="5">
        <v>26168642.3104375</v>
      </c>
      <c r="F27" s="5">
        <v>11845913.832254553</v>
      </c>
      <c r="G27" s="5">
        <v>3829463.9186</v>
      </c>
      <c r="H27" s="5">
        <v>2615677.9210000001</v>
      </c>
      <c r="I27" s="6">
        <f t="shared" si="2"/>
        <v>65029943.175861776</v>
      </c>
      <c r="K27" s="5">
        <v>2768.9231781959534</v>
      </c>
      <c r="L27" s="5">
        <v>851.432373046875</v>
      </c>
      <c r="M27" s="5">
        <v>193.76998901367187</v>
      </c>
      <c r="N27" s="5">
        <v>5016.0306396484375</v>
      </c>
      <c r="O27" s="5">
        <v>1549.8957193493843</v>
      </c>
      <c r="P27" s="5">
        <v>790.019775390625</v>
      </c>
      <c r="Q27" s="5">
        <v>473.98699951171875</v>
      </c>
      <c r="S27" s="5">
        <v>2445.8163579702377</v>
      </c>
      <c r="T27" s="5">
        <v>781.61566162109375</v>
      </c>
      <c r="U27" s="5">
        <v>172.21243286132812</v>
      </c>
      <c r="V27" s="5">
        <v>4837.815975189209</v>
      </c>
      <c r="W27" s="5">
        <v>1439.0082976296544</v>
      </c>
      <c r="X27" s="5">
        <v>705.38507080078125</v>
      </c>
      <c r="Y27" s="5">
        <v>423.1090087890625</v>
      </c>
      <c r="Z27" s="6">
        <f t="shared" si="3"/>
        <v>10804.962804861367</v>
      </c>
    </row>
    <row r="28" spans="1:26" x14ac:dyDescent="0.2">
      <c r="A28">
        <v>2013</v>
      </c>
      <c r="B28" s="5">
        <v>15159619.398342285</v>
      </c>
      <c r="C28" s="5">
        <v>4424099.1739999996</v>
      </c>
      <c r="D28" s="5">
        <v>1055642.4848</v>
      </c>
      <c r="E28" s="5">
        <v>26884446.285015624</v>
      </c>
      <c r="F28" s="5">
        <v>12253896.581677113</v>
      </c>
      <c r="G28" s="5">
        <v>3974809.2648</v>
      </c>
      <c r="H28" s="5">
        <v>2713731.88</v>
      </c>
      <c r="I28" s="6">
        <f t="shared" si="2"/>
        <v>66466245.068635024</v>
      </c>
      <c r="K28" s="5">
        <v>2787.2029633522034</v>
      </c>
      <c r="L28" s="5">
        <v>861.54534912109375</v>
      </c>
      <c r="M28" s="5">
        <v>198.29438781738281</v>
      </c>
      <c r="N28" s="5">
        <v>5160.1902503967285</v>
      </c>
      <c r="O28" s="5">
        <v>1594.9563427269459</v>
      </c>
      <c r="P28" s="5">
        <v>817.515625</v>
      </c>
      <c r="Q28" s="5">
        <v>478.81600952148437</v>
      </c>
      <c r="S28" s="5">
        <v>2462.3402837514877</v>
      </c>
      <c r="T28" s="5">
        <v>763.365966796875</v>
      </c>
      <c r="U28" s="5">
        <v>176.21954345703125</v>
      </c>
      <c r="V28" s="5">
        <v>4968.0725326538086</v>
      </c>
      <c r="W28" s="5">
        <v>1489.5708596780896</v>
      </c>
      <c r="X28" s="5">
        <v>736.86322021484375</v>
      </c>
      <c r="Y28" s="5">
        <v>428.02301025390625</v>
      </c>
      <c r="Z28" s="6">
        <f t="shared" si="3"/>
        <v>11024.455416806042</v>
      </c>
    </row>
    <row r="29" spans="1:26" x14ac:dyDescent="0.2">
      <c r="A29">
        <v>2014</v>
      </c>
      <c r="B29" s="5">
        <v>15223467.355342286</v>
      </c>
      <c r="C29" s="5">
        <v>4443316.4676999999</v>
      </c>
      <c r="D29" s="5">
        <v>1071103.9668000001</v>
      </c>
      <c r="E29" s="5">
        <v>27682220.927671876</v>
      </c>
      <c r="F29" s="5">
        <v>12674295.535166088</v>
      </c>
      <c r="G29" s="5">
        <v>4088985.92</v>
      </c>
      <c r="H29" s="5">
        <v>2795706.247</v>
      </c>
      <c r="I29" s="6">
        <f t="shared" si="2"/>
        <v>67979096.419680238</v>
      </c>
      <c r="K29" s="5">
        <v>2796.0447602272034</v>
      </c>
      <c r="L29" s="5">
        <v>869.97467041015625</v>
      </c>
      <c r="M29" s="5">
        <v>201.25213623046875</v>
      </c>
      <c r="N29" s="5">
        <v>5307.8508224487305</v>
      </c>
      <c r="O29" s="5">
        <v>1644.6332060098648</v>
      </c>
      <c r="P29" s="5">
        <v>839.531005859375</v>
      </c>
      <c r="Q29" s="5">
        <v>489.322998046875</v>
      </c>
      <c r="S29" s="5">
        <v>2485.5517095327377</v>
      </c>
      <c r="T29" s="5">
        <v>774.77752685546875</v>
      </c>
      <c r="U29" s="5">
        <v>177.24714660644531</v>
      </c>
      <c r="V29" s="5">
        <v>5125.5917930603027</v>
      </c>
      <c r="W29" s="5">
        <v>1537.6974165737629</v>
      </c>
      <c r="X29" s="5">
        <v>683.27960205078125</v>
      </c>
      <c r="Y29" s="5">
        <v>394.82400512695312</v>
      </c>
      <c r="Z29" s="6">
        <f t="shared" si="3"/>
        <v>11178.969199806452</v>
      </c>
    </row>
    <row r="30" spans="1:26" x14ac:dyDescent="0.2">
      <c r="A30">
        <v>2015</v>
      </c>
      <c r="B30" s="5">
        <v>15283484.258342285</v>
      </c>
      <c r="C30" s="5">
        <v>4463834.5727000004</v>
      </c>
      <c r="D30" s="5">
        <v>1084174.9964999999</v>
      </c>
      <c r="E30" s="5">
        <v>28492383.785250001</v>
      </c>
      <c r="F30" s="5">
        <v>13088772.284963172</v>
      </c>
      <c r="G30" s="5">
        <v>4118092.0756000001</v>
      </c>
      <c r="H30" s="5">
        <v>2815909.6519999998</v>
      </c>
      <c r="I30" s="6">
        <f t="shared" si="2"/>
        <v>69346651.625355452</v>
      </c>
      <c r="K30" s="5">
        <v>2803.0906586647034</v>
      </c>
      <c r="L30" s="5">
        <v>878.68927001953125</v>
      </c>
      <c r="M30" s="5">
        <v>204.33003234863281</v>
      </c>
      <c r="N30" s="5">
        <v>5457.4768943786621</v>
      </c>
      <c r="O30" s="5">
        <v>1693.3464141637087</v>
      </c>
      <c r="P30" s="5">
        <v>846.86822509765625</v>
      </c>
      <c r="Q30" s="5">
        <v>478.6669921875</v>
      </c>
      <c r="S30" s="5">
        <v>2500.9984868764877</v>
      </c>
      <c r="T30" s="5">
        <v>782.5841064453125</v>
      </c>
      <c r="U30" s="5">
        <v>179.83816528320312</v>
      </c>
      <c r="V30" s="5">
        <v>5261.5326614379883</v>
      </c>
      <c r="W30" s="5">
        <v>1585.2416265234351</v>
      </c>
      <c r="X30" s="5">
        <v>708.09765625</v>
      </c>
      <c r="Y30" s="5">
        <v>406.36801147460937</v>
      </c>
      <c r="Z30" s="6">
        <f t="shared" si="3"/>
        <v>11424.660714291036</v>
      </c>
    </row>
    <row r="31" spans="1:26" x14ac:dyDescent="0.2">
      <c r="A31">
        <v>2016</v>
      </c>
      <c r="B31" s="5">
        <v>15382411.838469727</v>
      </c>
      <c r="C31" s="5">
        <v>4496641.6941</v>
      </c>
      <c r="D31" s="5">
        <v>1100267.8862999999</v>
      </c>
      <c r="E31" s="5">
        <v>29188166.565890625</v>
      </c>
      <c r="F31" s="5">
        <v>13549958.681944115</v>
      </c>
      <c r="G31" s="5">
        <v>4154170.6734000002</v>
      </c>
      <c r="H31" s="5">
        <v>2840576.781</v>
      </c>
      <c r="I31" s="6">
        <f t="shared" si="2"/>
        <v>70712194.121104479</v>
      </c>
      <c r="K31" s="5">
        <v>2809.4588227272034</v>
      </c>
      <c r="L31" s="5">
        <v>887.3428955078125</v>
      </c>
      <c r="M31" s="5">
        <v>207.29214477539062</v>
      </c>
      <c r="N31" s="5">
        <v>5581.6390609741211</v>
      </c>
      <c r="O31" s="5">
        <v>1743.9320062696934</v>
      </c>
      <c r="P31" s="5">
        <v>853.06707763671875</v>
      </c>
      <c r="Q31" s="5">
        <v>496.29098510742187</v>
      </c>
      <c r="S31" s="5">
        <v>2516.7790044546127</v>
      </c>
      <c r="T31" s="5">
        <v>790.47052001953125</v>
      </c>
      <c r="U31" s="5">
        <v>183.05824279785156</v>
      </c>
      <c r="V31" s="5">
        <v>5382.3463973999023</v>
      </c>
      <c r="W31" s="5">
        <v>1634.9720237031579</v>
      </c>
      <c r="X31" s="5">
        <v>745.96600341796875</v>
      </c>
      <c r="Y31" s="5">
        <v>436.49600219726562</v>
      </c>
      <c r="Z31" s="6">
        <f t="shared" si="3"/>
        <v>11690.08819399029</v>
      </c>
    </row>
    <row r="32" spans="1:26" x14ac:dyDescent="0.2">
      <c r="A32">
        <v>2017</v>
      </c>
      <c r="B32" s="5">
        <v>15401999.632342285</v>
      </c>
      <c r="C32" s="5">
        <v>4506713.3454999998</v>
      </c>
      <c r="D32" s="5">
        <v>1109879.9058000001</v>
      </c>
      <c r="E32" s="5">
        <v>29596660.809031252</v>
      </c>
      <c r="F32" s="5">
        <v>13908105.972331654</v>
      </c>
      <c r="G32" s="5">
        <v>4178291.0372000001</v>
      </c>
      <c r="H32" s="5">
        <v>2857694.463</v>
      </c>
      <c r="I32" s="6">
        <f t="shared" si="2"/>
        <v>71559345.165205196</v>
      </c>
      <c r="K32" s="5">
        <v>2816.7403168678284</v>
      </c>
      <c r="L32" s="5">
        <v>896.85186767578125</v>
      </c>
      <c r="M32" s="5">
        <v>210.63241577148437</v>
      </c>
      <c r="N32" s="5">
        <v>5678.8265228271484</v>
      </c>
      <c r="O32" s="5">
        <v>1796.8131190389395</v>
      </c>
      <c r="P32" s="5">
        <v>858.674072265625</v>
      </c>
      <c r="Q32" s="5">
        <v>502.2869873046875</v>
      </c>
      <c r="S32" s="5">
        <v>2530.4752935171127</v>
      </c>
      <c r="T32" s="5">
        <v>798.0849609375</v>
      </c>
      <c r="U32" s="5">
        <v>188.97825622558594</v>
      </c>
      <c r="V32" s="5">
        <v>5478.2264633178711</v>
      </c>
      <c r="W32" s="5">
        <v>1677.9281183704734</v>
      </c>
      <c r="X32" s="5">
        <v>758.57733154296875</v>
      </c>
      <c r="Y32" s="5">
        <v>443.46499633789062</v>
      </c>
      <c r="Z32" s="6">
        <f t="shared" si="3"/>
        <v>11875.735420249403</v>
      </c>
    </row>
    <row r="33" spans="1:26" x14ac:dyDescent="0.2">
      <c r="A33">
        <v>2018</v>
      </c>
      <c r="B33" s="5">
        <v>15513151.853342285</v>
      </c>
      <c r="C33" s="5">
        <v>4542281.6577000003</v>
      </c>
      <c r="D33" s="5">
        <v>1126644.5333</v>
      </c>
      <c r="E33" s="5">
        <v>30141987.761624999</v>
      </c>
      <c r="F33" s="5">
        <v>14293815.109148204</v>
      </c>
      <c r="G33" s="5">
        <v>4215982.0296999998</v>
      </c>
      <c r="H33" s="5">
        <v>2883742.1850000001</v>
      </c>
      <c r="I33" s="6">
        <f t="shared" si="2"/>
        <v>72717605.129815489</v>
      </c>
      <c r="K33" s="5">
        <v>2826.7432465553284</v>
      </c>
      <c r="L33" s="5">
        <v>907.14923095703125</v>
      </c>
      <c r="M33" s="5">
        <v>214.40109252929687</v>
      </c>
      <c r="N33" s="5">
        <v>5788.521858215332</v>
      </c>
      <c r="O33" s="5">
        <v>1846.1168781965971</v>
      </c>
      <c r="P33" s="5">
        <v>865.9560546875</v>
      </c>
      <c r="Q33" s="5">
        <v>523.55499267578125</v>
      </c>
      <c r="S33" s="5">
        <v>2551.1710942983627</v>
      </c>
      <c r="T33" s="5">
        <v>836.65460205078125</v>
      </c>
      <c r="U33" s="5">
        <v>188.689697265625</v>
      </c>
      <c r="V33" s="5">
        <v>5580.7017059326172</v>
      </c>
      <c r="W33" s="5">
        <v>1721.6220360025764</v>
      </c>
      <c r="X33" s="5">
        <v>769.89495849609375</v>
      </c>
      <c r="Y33" s="5">
        <v>461.2659912109375</v>
      </c>
      <c r="Z33" s="6">
        <f t="shared" si="3"/>
        <v>12110.000085256994</v>
      </c>
    </row>
    <row r="35" spans="1:26" x14ac:dyDescent="0.2">
      <c r="A35" t="s">
        <v>13</v>
      </c>
    </row>
    <row r="37" spans="1:26" ht="13.5" thickBot="1" x14ac:dyDescent="0.25"/>
    <row r="38" spans="1:26" s="1" customFormat="1" ht="16.5" thickBot="1" x14ac:dyDescent="0.3">
      <c r="A38" s="35" t="s">
        <v>15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7"/>
    </row>
    <row r="39" spans="1:26" ht="13.5" thickBot="1" x14ac:dyDescent="0.25"/>
    <row r="40" spans="1:26" s="2" customFormat="1" ht="13.5" thickBot="1" x14ac:dyDescent="0.25">
      <c r="B40" s="14" t="s">
        <v>1</v>
      </c>
      <c r="C40" s="15"/>
      <c r="D40" s="15"/>
      <c r="E40" s="15"/>
      <c r="F40" s="15"/>
      <c r="G40" s="15"/>
      <c r="H40" s="15"/>
      <c r="I40" s="16"/>
      <c r="K40" s="17" t="s">
        <v>2</v>
      </c>
      <c r="L40" s="18"/>
      <c r="M40" s="18"/>
      <c r="N40" s="18"/>
      <c r="O40" s="18"/>
      <c r="P40" s="18"/>
      <c r="Q40" s="19"/>
      <c r="S40" s="20" t="s">
        <v>3</v>
      </c>
      <c r="T40" s="21"/>
      <c r="U40" s="21"/>
      <c r="V40" s="21"/>
      <c r="W40" s="21"/>
      <c r="X40" s="21"/>
      <c r="Y40" s="21"/>
      <c r="Z40" s="22"/>
    </row>
    <row r="41" spans="1:26" s="3" customFormat="1" x14ac:dyDescent="0.2">
      <c r="A41" s="3" t="s">
        <v>4</v>
      </c>
      <c r="B41" s="4" t="s">
        <v>5</v>
      </c>
      <c r="C41" s="4" t="s">
        <v>6</v>
      </c>
      <c r="D41" s="4" t="s">
        <v>7</v>
      </c>
      <c r="E41" s="4" t="s">
        <v>8</v>
      </c>
      <c r="F41" s="4" t="s">
        <v>9</v>
      </c>
      <c r="G41" s="4" t="s">
        <v>10</v>
      </c>
      <c r="H41" s="4" t="s">
        <v>11</v>
      </c>
      <c r="I41" s="4" t="s">
        <v>12</v>
      </c>
      <c r="K41" s="4" t="s">
        <v>5</v>
      </c>
      <c r="L41" s="4" t="s">
        <v>6</v>
      </c>
      <c r="M41" s="4" t="s">
        <v>7</v>
      </c>
      <c r="N41" s="4" t="s">
        <v>8</v>
      </c>
      <c r="O41" s="4" t="s">
        <v>9</v>
      </c>
      <c r="P41" s="4" t="s">
        <v>10</v>
      </c>
      <c r="Q41" s="4" t="s">
        <v>11</v>
      </c>
      <c r="S41" s="4" t="s">
        <v>5</v>
      </c>
      <c r="T41" s="4" t="s">
        <v>6</v>
      </c>
      <c r="U41" s="4" t="s">
        <v>7</v>
      </c>
      <c r="V41" s="4" t="s">
        <v>8</v>
      </c>
      <c r="W41" s="4" t="s">
        <v>9</v>
      </c>
      <c r="X41" s="4" t="s">
        <v>10</v>
      </c>
      <c r="Y41" s="4" t="s">
        <v>11</v>
      </c>
      <c r="Z41" s="4" t="s">
        <v>12</v>
      </c>
    </row>
    <row r="42" spans="1:26" x14ac:dyDescent="0.2">
      <c r="A42" s="7" t="s">
        <v>16</v>
      </c>
      <c r="B42" s="5">
        <v>14146530.352093386</v>
      </c>
      <c r="C42" s="5">
        <v>4483576.6045967918</v>
      </c>
      <c r="D42" s="5">
        <v>946287.30007376149</v>
      </c>
      <c r="E42" s="5">
        <v>24294697.808347858</v>
      </c>
      <c r="F42" s="5">
        <v>10022708.805982348</v>
      </c>
      <c r="G42" s="5">
        <v>3311467.3133809031</v>
      </c>
      <c r="H42" s="5">
        <v>2198489.4001571424</v>
      </c>
      <c r="I42" s="6">
        <f>SUM(B42:H42)</f>
        <v>59403757.584632203</v>
      </c>
      <c r="K42" s="5">
        <v>2660.0599191060001</v>
      </c>
      <c r="L42" s="5">
        <v>845.49755560000006</v>
      </c>
      <c r="M42" s="5">
        <v>172.7568048</v>
      </c>
      <c r="N42" s="5">
        <v>4691.0819945600006</v>
      </c>
      <c r="O42" s="5">
        <v>1329.8041903796998</v>
      </c>
      <c r="P42" s="5">
        <v>698.52015949999998</v>
      </c>
      <c r="Q42" s="5">
        <v>468.40905270000002</v>
      </c>
      <c r="S42" s="5">
        <v>2245.6901552939999</v>
      </c>
      <c r="T42" s="5">
        <v>750.17496930000004</v>
      </c>
      <c r="U42" s="5">
        <v>152.85385579999999</v>
      </c>
      <c r="V42" s="5">
        <v>4546.2563672799997</v>
      </c>
      <c r="W42" s="5">
        <v>1251.3214834101698</v>
      </c>
      <c r="X42" s="5">
        <v>595.05893979999996</v>
      </c>
      <c r="Y42" s="5">
        <v>341.6009621</v>
      </c>
      <c r="Z42" s="6">
        <f>SUM(S42:Y42)</f>
        <v>9882.9567329841684</v>
      </c>
    </row>
    <row r="43" spans="1:26" x14ac:dyDescent="0.2">
      <c r="A43" s="7" t="s">
        <v>17</v>
      </c>
      <c r="B43" s="5">
        <v>14380454.727975398</v>
      </c>
      <c r="C43" s="5">
        <v>4512494.5890893983</v>
      </c>
      <c r="D43" s="5">
        <v>972669.39445966773</v>
      </c>
      <c r="E43" s="5">
        <v>24943198.598428927</v>
      </c>
      <c r="F43" s="5">
        <v>10352917.277425742</v>
      </c>
      <c r="G43" s="5">
        <v>3722404.6917499052</v>
      </c>
      <c r="H43" s="5">
        <v>2225925.1742016347</v>
      </c>
      <c r="I43" s="6">
        <f t="shared" ref="I43:I51" si="4">SUM(B43:H43)</f>
        <v>61110064.453330681</v>
      </c>
      <c r="K43" s="5">
        <v>2690.987990267</v>
      </c>
      <c r="L43" s="5">
        <v>849.15048030000003</v>
      </c>
      <c r="M43" s="5">
        <v>178.61355019999999</v>
      </c>
      <c r="N43" s="5">
        <v>4806.0673447499994</v>
      </c>
      <c r="O43" s="5">
        <v>1374.3651602871998</v>
      </c>
      <c r="P43" s="5">
        <v>770.7789262</v>
      </c>
      <c r="Q43" s="5">
        <v>472.16191379999998</v>
      </c>
      <c r="S43" s="5">
        <v>2283.8243564869999</v>
      </c>
      <c r="T43" s="5">
        <v>759.46294069999999</v>
      </c>
      <c r="U43" s="5">
        <v>157.81899540000001</v>
      </c>
      <c r="V43" s="5">
        <v>4667.48306357</v>
      </c>
      <c r="W43" s="5">
        <v>1291.56198162083</v>
      </c>
      <c r="X43" s="5">
        <v>686.374595</v>
      </c>
      <c r="Y43" s="5">
        <v>351.73820449999999</v>
      </c>
      <c r="Z43" s="6">
        <f t="shared" ref="Z43:Z51" si="5">SUM(S43:Y43)</f>
        <v>10198.264137277829</v>
      </c>
    </row>
    <row r="44" spans="1:26" x14ac:dyDescent="0.2">
      <c r="A44" s="7" t="s">
        <v>18</v>
      </c>
      <c r="B44" s="5">
        <v>14843482.645988746</v>
      </c>
      <c r="C44" s="5">
        <v>4563201.7984697046</v>
      </c>
      <c r="D44" s="5">
        <v>1002345.9328434204</v>
      </c>
      <c r="E44" s="5">
        <v>25968092.56827984</v>
      </c>
      <c r="F44" s="5">
        <v>10837132.695437072</v>
      </c>
      <c r="G44" s="5">
        <v>3796971.4848037059</v>
      </c>
      <c r="H44" s="5">
        <v>2253356.0713143894</v>
      </c>
      <c r="I44" s="6">
        <f t="shared" si="4"/>
        <v>63264583.197136879</v>
      </c>
      <c r="K44" s="5">
        <v>2737.0016560100003</v>
      </c>
      <c r="L44" s="5">
        <v>858.25877009999999</v>
      </c>
      <c r="M44" s="5">
        <v>184.0033555</v>
      </c>
      <c r="N44" s="5">
        <v>4977.0260122</v>
      </c>
      <c r="O44" s="5">
        <v>1421.3757519056001</v>
      </c>
      <c r="P44" s="5">
        <v>785.37414539999997</v>
      </c>
      <c r="Q44" s="5">
        <v>475.91477500000002</v>
      </c>
      <c r="S44" s="5">
        <v>2348.069525722</v>
      </c>
      <c r="T44" s="5">
        <v>792.05993609999996</v>
      </c>
      <c r="U44" s="5">
        <v>163.6284398</v>
      </c>
      <c r="V44" s="5">
        <v>4833.6738871400003</v>
      </c>
      <c r="W44" s="5">
        <v>1342.36636126035</v>
      </c>
      <c r="X44" s="5">
        <v>700.13435509999999</v>
      </c>
      <c r="Y44" s="5">
        <v>358.83306859999999</v>
      </c>
      <c r="Z44" s="6">
        <f t="shared" si="5"/>
        <v>10538.76557372235</v>
      </c>
    </row>
    <row r="45" spans="1:26" x14ac:dyDescent="0.2">
      <c r="A45" s="7" t="s">
        <v>19</v>
      </c>
      <c r="B45" s="5">
        <v>15062869.129127584</v>
      </c>
      <c r="C45" s="5">
        <v>4571700.3229502039</v>
      </c>
      <c r="D45" s="5">
        <v>1015802.4763677984</v>
      </c>
      <c r="E45" s="5">
        <v>26918297.779629204</v>
      </c>
      <c r="F45" s="5">
        <v>11357516.247686451</v>
      </c>
      <c r="G45" s="5">
        <v>3919407.131451705</v>
      </c>
      <c r="H45" s="5">
        <v>2280793.108452403</v>
      </c>
      <c r="I45" s="6">
        <f t="shared" si="4"/>
        <v>65126386.195665352</v>
      </c>
      <c r="K45" s="5">
        <v>2799.6245762399999</v>
      </c>
      <c r="L45" s="5">
        <v>867.37787130000004</v>
      </c>
      <c r="M45" s="5">
        <v>186.87142109999999</v>
      </c>
      <c r="N45" s="5">
        <v>5151.62591677</v>
      </c>
      <c r="O45" s="5">
        <v>1497.7089447571</v>
      </c>
      <c r="P45" s="5">
        <v>809.70684610000001</v>
      </c>
      <c r="Q45" s="5">
        <v>479.66763609999998</v>
      </c>
      <c r="S45" s="5">
        <v>2387.1671927789998</v>
      </c>
      <c r="T45" s="5">
        <v>777.22002710000004</v>
      </c>
      <c r="U45" s="5">
        <v>166.78169389999999</v>
      </c>
      <c r="V45" s="5">
        <v>5004.3077316000008</v>
      </c>
      <c r="W45" s="5">
        <v>1402.2778883501401</v>
      </c>
      <c r="X45" s="5">
        <v>725.10277240000005</v>
      </c>
      <c r="Y45" s="5">
        <v>367.78279450000002</v>
      </c>
      <c r="Z45" s="6">
        <f t="shared" si="5"/>
        <v>10830.64010062914</v>
      </c>
    </row>
    <row r="46" spans="1:26" x14ac:dyDescent="0.2">
      <c r="A46" s="7" t="s">
        <v>20</v>
      </c>
      <c r="B46" s="5">
        <v>15205085.424422106</v>
      </c>
      <c r="C46" s="5">
        <v>4590153.5152045153</v>
      </c>
      <c r="D46" s="5">
        <v>1026562.1480698356</v>
      </c>
      <c r="E46" s="5">
        <v>27795597.064568564</v>
      </c>
      <c r="F46" s="5">
        <v>11896326.939732095</v>
      </c>
      <c r="G46" s="5">
        <v>4090398.1943690069</v>
      </c>
      <c r="H46" s="5">
        <v>2308213.5363923935</v>
      </c>
      <c r="I46" s="6">
        <f t="shared" si="4"/>
        <v>66912336.822758511</v>
      </c>
      <c r="K46" s="5">
        <v>2835.6128378829999</v>
      </c>
      <c r="L46" s="5">
        <v>874.30997609999997</v>
      </c>
      <c r="M46" s="5">
        <v>189.2749598</v>
      </c>
      <c r="N46" s="5">
        <v>5304.1838873100005</v>
      </c>
      <c r="O46" s="5">
        <v>1558.87178518</v>
      </c>
      <c r="P46" s="5">
        <v>841.7017141</v>
      </c>
      <c r="Q46" s="5">
        <v>483.4204972</v>
      </c>
      <c r="S46" s="5">
        <v>2418.0640544570001</v>
      </c>
      <c r="T46" s="5">
        <v>788.12027179999995</v>
      </c>
      <c r="U46" s="5">
        <v>166.32499820000001</v>
      </c>
      <c r="V46" s="5">
        <v>5153.01240598</v>
      </c>
      <c r="W46" s="5">
        <v>1463.2437206209399</v>
      </c>
      <c r="X46" s="5">
        <v>756.86220790000004</v>
      </c>
      <c r="Y46" s="5">
        <v>376.59764380000001</v>
      </c>
      <c r="Z46" s="6">
        <f t="shared" si="5"/>
        <v>11122.225302757939</v>
      </c>
    </row>
    <row r="47" spans="1:26" x14ac:dyDescent="0.2">
      <c r="A47" s="7" t="s">
        <v>21</v>
      </c>
      <c r="B47" s="5">
        <v>15303231.531743782</v>
      </c>
      <c r="C47" s="5">
        <v>4607979.610531114</v>
      </c>
      <c r="D47" s="5">
        <v>1036983.62582977</v>
      </c>
      <c r="E47" s="5">
        <v>28508281.198632505</v>
      </c>
      <c r="F47" s="5">
        <v>12454198.220240451</v>
      </c>
      <c r="G47" s="5">
        <v>4128899.3059393005</v>
      </c>
      <c r="H47" s="5">
        <v>2335645.717217301</v>
      </c>
      <c r="I47" s="6">
        <f t="shared" si="4"/>
        <v>68375219.210134223</v>
      </c>
      <c r="K47" s="5">
        <v>2859.4877348810001</v>
      </c>
      <c r="L47" s="5">
        <v>881.02731329999995</v>
      </c>
      <c r="M47" s="5">
        <v>191.70468729999999</v>
      </c>
      <c r="N47" s="5">
        <v>5430.7755309100003</v>
      </c>
      <c r="O47" s="5">
        <v>1619.4496265298999</v>
      </c>
      <c r="P47" s="5">
        <v>851.23357290000001</v>
      </c>
      <c r="Q47" s="5">
        <v>487.17335839999998</v>
      </c>
      <c r="S47" s="5">
        <v>2435.9475655710003</v>
      </c>
      <c r="T47" s="5">
        <v>795.31605190000005</v>
      </c>
      <c r="U47" s="5">
        <v>168.5853151</v>
      </c>
      <c r="V47" s="5">
        <v>5271.4739203200006</v>
      </c>
      <c r="W47" s="5">
        <v>1525.3203840129902</v>
      </c>
      <c r="X47" s="5">
        <v>774.42865600000005</v>
      </c>
      <c r="Y47" s="5">
        <v>383.82479740000002</v>
      </c>
      <c r="Z47" s="6">
        <f t="shared" si="5"/>
        <v>11354.896690303991</v>
      </c>
    </row>
    <row r="48" spans="1:26" x14ac:dyDescent="0.2">
      <c r="A48" s="7" t="s">
        <v>22</v>
      </c>
      <c r="B48" s="5">
        <v>15423718.456212783</v>
      </c>
      <c r="C48" s="5">
        <v>4637826.7698074011</v>
      </c>
      <c r="D48" s="5">
        <v>1050641.8954139594</v>
      </c>
      <c r="E48" s="5">
        <v>29306675.071330097</v>
      </c>
      <c r="F48" s="5">
        <v>12861601.161214076</v>
      </c>
      <c r="G48" s="5">
        <v>4171422.3062216016</v>
      </c>
      <c r="H48" s="5">
        <v>2363061.0066646896</v>
      </c>
      <c r="I48" s="6">
        <f t="shared" si="4"/>
        <v>69814946.666864604</v>
      </c>
      <c r="K48" s="5">
        <v>2879.4279741999999</v>
      </c>
      <c r="L48" s="5">
        <v>887.44310280000002</v>
      </c>
      <c r="M48" s="5">
        <v>194.14087649999999</v>
      </c>
      <c r="N48" s="5">
        <v>5567.7479551500001</v>
      </c>
      <c r="O48" s="5">
        <v>1658.8672277791998</v>
      </c>
      <c r="P48" s="5">
        <v>859.20798390000004</v>
      </c>
      <c r="Q48" s="5">
        <v>490.9262195</v>
      </c>
      <c r="S48" s="5">
        <v>2451.6311479569999</v>
      </c>
      <c r="T48" s="5">
        <v>802.51280359999998</v>
      </c>
      <c r="U48" s="5">
        <v>171.4507998</v>
      </c>
      <c r="V48" s="5">
        <v>5410.8574348700004</v>
      </c>
      <c r="W48" s="5">
        <v>1569.2989742761999</v>
      </c>
      <c r="X48" s="5">
        <v>788.46770489999994</v>
      </c>
      <c r="Y48" s="5">
        <v>391.15600540000003</v>
      </c>
      <c r="Z48" s="6">
        <f t="shared" si="5"/>
        <v>11585.374870803202</v>
      </c>
    </row>
    <row r="49" spans="1:26" x14ac:dyDescent="0.2">
      <c r="A49" s="7" t="s">
        <v>23</v>
      </c>
      <c r="B49" s="5">
        <v>15446753.689268114</v>
      </c>
      <c r="C49" s="5">
        <v>4643971.6272538034</v>
      </c>
      <c r="D49" s="5">
        <v>1058193.6445908998</v>
      </c>
      <c r="E49" s="5">
        <v>29804384.279882088</v>
      </c>
      <c r="F49" s="5">
        <v>13128929.401943304</v>
      </c>
      <c r="G49" s="5">
        <v>4201648.057591714</v>
      </c>
      <c r="H49" s="5">
        <v>2390500.2479973035</v>
      </c>
      <c r="I49" s="6">
        <f t="shared" si="4"/>
        <v>70674380.948527217</v>
      </c>
      <c r="K49" s="5">
        <v>2897.995762822</v>
      </c>
      <c r="L49" s="5">
        <v>894.56844369999999</v>
      </c>
      <c r="M49" s="5">
        <v>196.8800244</v>
      </c>
      <c r="N49" s="5">
        <v>5670.4985682999995</v>
      </c>
      <c r="O49" s="5">
        <v>1698.3066205177001</v>
      </c>
      <c r="P49" s="5">
        <v>866.54449910000005</v>
      </c>
      <c r="Q49" s="5">
        <v>494.67908069999999</v>
      </c>
      <c r="S49" s="5">
        <v>2462.728545466</v>
      </c>
      <c r="T49" s="5">
        <v>809.45250720000001</v>
      </c>
      <c r="U49" s="5">
        <v>177.2674548</v>
      </c>
      <c r="V49" s="5">
        <v>5511.2060448800003</v>
      </c>
      <c r="W49" s="5">
        <v>1600.7019001703002</v>
      </c>
      <c r="X49" s="5">
        <v>795.33011550000003</v>
      </c>
      <c r="Y49" s="5">
        <v>398.36026550000003</v>
      </c>
      <c r="Z49" s="6">
        <f t="shared" si="5"/>
        <v>11755.046833516302</v>
      </c>
    </row>
    <row r="50" spans="1:26" x14ac:dyDescent="0.2">
      <c r="A50" s="7" t="s">
        <v>24</v>
      </c>
      <c r="B50" s="5">
        <v>15535683.068030052</v>
      </c>
      <c r="C50" s="5">
        <v>4676977.5478990972</v>
      </c>
      <c r="D50" s="5">
        <v>1072218.8364590085</v>
      </c>
      <c r="E50" s="5">
        <v>30382349.540779132</v>
      </c>
      <c r="F50" s="5">
        <v>13412924.05523908</v>
      </c>
      <c r="G50" s="5">
        <v>4247146.3373043006</v>
      </c>
      <c r="H50" s="5">
        <v>2417916.0144770984</v>
      </c>
      <c r="I50" s="6">
        <f t="shared" si="4"/>
        <v>71745215.400187775</v>
      </c>
      <c r="K50" s="5">
        <v>2916.702442751</v>
      </c>
      <c r="L50" s="5">
        <v>902.50805019999996</v>
      </c>
      <c r="M50" s="5">
        <v>200.06936680000001</v>
      </c>
      <c r="N50" s="5">
        <v>5777.2696926600001</v>
      </c>
      <c r="O50" s="5">
        <v>1731.9716288529999</v>
      </c>
      <c r="P50" s="5">
        <v>875.85914390000005</v>
      </c>
      <c r="Q50" s="5">
        <v>498.4319418</v>
      </c>
      <c r="S50" s="5">
        <v>2476.1924619709998</v>
      </c>
      <c r="T50" s="5">
        <v>843.8897753</v>
      </c>
      <c r="U50" s="5">
        <v>176.58779970000001</v>
      </c>
      <c r="V50" s="5">
        <v>5610.4901632599995</v>
      </c>
      <c r="W50" s="5">
        <v>1632.8302328650998</v>
      </c>
      <c r="X50" s="5">
        <v>805.07197780000001</v>
      </c>
      <c r="Y50" s="5">
        <v>405.70560089999998</v>
      </c>
      <c r="Z50" s="6">
        <f t="shared" si="5"/>
        <v>11950.768011796101</v>
      </c>
    </row>
    <row r="51" spans="1:26" x14ac:dyDescent="0.2">
      <c r="A51" s="7" t="s">
        <v>25</v>
      </c>
      <c r="B51" s="5">
        <v>15648921.716931552</v>
      </c>
      <c r="C51" s="5">
        <v>4708154.0324094119</v>
      </c>
      <c r="D51" s="5">
        <v>1086040.3476878665</v>
      </c>
      <c r="E51" s="5">
        <v>30966450.437128361</v>
      </c>
      <c r="F51" s="5">
        <v>13723600.273545673</v>
      </c>
      <c r="G51" s="5">
        <v>4292332.6236774949</v>
      </c>
      <c r="H51" s="5">
        <v>2445357.0367106982</v>
      </c>
      <c r="I51" s="6">
        <f t="shared" si="4"/>
        <v>72870856.468091056</v>
      </c>
      <c r="K51" s="5">
        <v>2937.6086320079999</v>
      </c>
      <c r="L51" s="5">
        <v>911.47209810000004</v>
      </c>
      <c r="M51" s="5">
        <v>203.059068</v>
      </c>
      <c r="N51" s="5">
        <v>5884.5722627599998</v>
      </c>
      <c r="O51" s="5">
        <v>1770.4601697106998</v>
      </c>
      <c r="P51" s="5">
        <v>885.14516030000004</v>
      </c>
      <c r="Q51" s="5">
        <v>502.18480290000002</v>
      </c>
      <c r="S51" s="5">
        <v>2493.1431523609999</v>
      </c>
      <c r="T51" s="5">
        <v>828.34534429999997</v>
      </c>
      <c r="U51" s="5">
        <v>179.39813179999999</v>
      </c>
      <c r="V51" s="5">
        <v>5714.6546729900001</v>
      </c>
      <c r="W51" s="5">
        <v>1668.5834831406</v>
      </c>
      <c r="X51" s="5">
        <v>814.37357440000005</v>
      </c>
      <c r="Y51" s="5">
        <v>413.02417639999999</v>
      </c>
      <c r="Z51" s="6">
        <f t="shared" si="5"/>
        <v>12111.522535391601</v>
      </c>
    </row>
    <row r="53" spans="1:26" x14ac:dyDescent="0.2">
      <c r="A53" t="s">
        <v>13</v>
      </c>
    </row>
    <row r="54" spans="1:26" ht="13.5" thickBot="1" x14ac:dyDescent="0.25"/>
    <row r="55" spans="1:26" s="1" customFormat="1" ht="16.5" thickBot="1" x14ac:dyDescent="0.3">
      <c r="A55" s="38" t="s">
        <v>26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</row>
    <row r="56" spans="1:26" ht="13.5" thickBot="1" x14ac:dyDescent="0.25"/>
    <row r="57" spans="1:26" s="2" customFormat="1" ht="13.5" thickBot="1" x14ac:dyDescent="0.25">
      <c r="B57" s="14" t="s">
        <v>1</v>
      </c>
      <c r="C57" s="15"/>
      <c r="D57" s="15"/>
      <c r="E57" s="15"/>
      <c r="F57" s="15"/>
      <c r="G57" s="15"/>
      <c r="H57" s="15"/>
      <c r="I57" s="16"/>
      <c r="K57" s="17" t="s">
        <v>2</v>
      </c>
      <c r="L57" s="18"/>
      <c r="M57" s="18"/>
      <c r="N57" s="18"/>
      <c r="O57" s="18"/>
      <c r="P57" s="18"/>
      <c r="Q57" s="19"/>
      <c r="S57" s="20" t="s">
        <v>3</v>
      </c>
      <c r="T57" s="21"/>
      <c r="U57" s="21"/>
      <c r="V57" s="21"/>
      <c r="W57" s="21"/>
      <c r="X57" s="21"/>
      <c r="Y57" s="21"/>
      <c r="Z57" s="22"/>
    </row>
    <row r="58" spans="1:26" s="3" customFormat="1" x14ac:dyDescent="0.2">
      <c r="A58" s="3" t="s">
        <v>4</v>
      </c>
      <c r="B58" s="4" t="s">
        <v>5</v>
      </c>
      <c r="C58" s="4" t="s">
        <v>6</v>
      </c>
      <c r="D58" s="4" t="s">
        <v>7</v>
      </c>
      <c r="E58" s="4" t="s">
        <v>8</v>
      </c>
      <c r="F58" s="4" t="s">
        <v>9</v>
      </c>
      <c r="G58" s="4" t="s">
        <v>10</v>
      </c>
      <c r="H58" s="4" t="s">
        <v>11</v>
      </c>
      <c r="I58" s="4" t="s">
        <v>12</v>
      </c>
      <c r="K58" s="4" t="s">
        <v>5</v>
      </c>
      <c r="L58" s="4" t="s">
        <v>6</v>
      </c>
      <c r="M58" s="4" t="s">
        <v>7</v>
      </c>
      <c r="N58" s="4" t="s">
        <v>8</v>
      </c>
      <c r="O58" s="4" t="s">
        <v>9</v>
      </c>
      <c r="P58" s="4" t="s">
        <v>10</v>
      </c>
      <c r="Q58" s="4" t="s">
        <v>11</v>
      </c>
      <c r="S58" s="4" t="s">
        <v>5</v>
      </c>
      <c r="T58" s="4" t="s">
        <v>6</v>
      </c>
      <c r="U58" s="4" t="s">
        <v>7</v>
      </c>
      <c r="V58" s="4" t="s">
        <v>8</v>
      </c>
      <c r="W58" s="4" t="s">
        <v>9</v>
      </c>
      <c r="X58" s="4" t="s">
        <v>10</v>
      </c>
      <c r="Y58" s="4" t="s">
        <v>11</v>
      </c>
      <c r="Z58" s="4" t="s">
        <v>12</v>
      </c>
    </row>
    <row r="59" spans="1:26" x14ac:dyDescent="0.2">
      <c r="A59">
        <v>2011</v>
      </c>
      <c r="B59" s="5">
        <v>14877043.516536998</v>
      </c>
      <c r="C59" s="5">
        <v>4523629.5298484946</v>
      </c>
      <c r="D59" s="5">
        <v>955076.99010520871</v>
      </c>
      <c r="E59" s="5">
        <v>25478508.413743779</v>
      </c>
      <c r="F59" s="5">
        <v>10417029.015630232</v>
      </c>
      <c r="G59" s="5">
        <v>3714029.1298496085</v>
      </c>
      <c r="H59" s="5">
        <v>2225925.1742016347</v>
      </c>
      <c r="I59" s="6">
        <f>SUM(B59:H59)</f>
        <v>62191241.769915953</v>
      </c>
      <c r="K59" s="5">
        <v>2740.015456267</v>
      </c>
      <c r="L59" s="5">
        <v>852.51261899999997</v>
      </c>
      <c r="M59" s="5">
        <v>176.11791160000001</v>
      </c>
      <c r="N59" s="5">
        <v>4881.1153857499994</v>
      </c>
      <c r="O59" s="5">
        <v>1381.0142168872001</v>
      </c>
      <c r="P59" s="5">
        <v>767.4342686</v>
      </c>
      <c r="Q59" s="5">
        <v>472.16191379999998</v>
      </c>
      <c r="S59" s="5">
        <v>2336.9947604869999</v>
      </c>
      <c r="T59" s="5">
        <v>767.14662469999996</v>
      </c>
      <c r="U59" s="5">
        <v>158.78671879999999</v>
      </c>
      <c r="V59" s="5">
        <v>4738.3114495700001</v>
      </c>
      <c r="W59" s="5">
        <v>1300.0252062208301</v>
      </c>
      <c r="X59" s="5">
        <v>680.30215390000001</v>
      </c>
      <c r="Y59" s="5">
        <v>351.73820449999999</v>
      </c>
      <c r="Z59" s="6">
        <f>SUM(S59:Y59)</f>
        <v>10333.30511817783</v>
      </c>
    </row>
    <row r="60" spans="1:26" x14ac:dyDescent="0.2">
      <c r="A60">
        <v>2012</v>
      </c>
      <c r="B60" s="5">
        <v>15460371.476921383</v>
      </c>
      <c r="C60" s="5">
        <v>4571132.3807763057</v>
      </c>
      <c r="D60" s="5">
        <v>977744.63599282585</v>
      </c>
      <c r="E60" s="5">
        <v>26604603.066350929</v>
      </c>
      <c r="F60" s="5">
        <v>10919240.163631676</v>
      </c>
      <c r="G60" s="5">
        <v>3786145.0657687974</v>
      </c>
      <c r="H60" s="5">
        <v>2253356.0713143894</v>
      </c>
      <c r="I60" s="6">
        <f t="shared" ref="I60:I68" si="6">SUM(B60:H60)</f>
        <v>64572592.860756308</v>
      </c>
      <c r="K60" s="5">
        <v>2793.9295510100001</v>
      </c>
      <c r="L60" s="5">
        <v>861.35647429999995</v>
      </c>
      <c r="M60" s="5">
        <v>180.1065534</v>
      </c>
      <c r="N60" s="5">
        <v>5048.9854151999998</v>
      </c>
      <c r="O60" s="5">
        <v>1454.0366119055998</v>
      </c>
      <c r="P60" s="5">
        <v>782.01014569999995</v>
      </c>
      <c r="Q60" s="5">
        <v>475.91477500000002</v>
      </c>
      <c r="S60" s="5">
        <v>2393.0091167220003</v>
      </c>
      <c r="T60" s="5">
        <v>799.43796799999996</v>
      </c>
      <c r="U60" s="5">
        <v>164.6188779</v>
      </c>
      <c r="V60" s="5">
        <v>4903.50985614</v>
      </c>
      <c r="W60" s="5">
        <v>1350.4419999603499</v>
      </c>
      <c r="X60" s="5">
        <v>694.63475430000005</v>
      </c>
      <c r="Y60" s="5">
        <v>358.83306859999999</v>
      </c>
      <c r="Z60" s="6">
        <f t="shared" ref="Z60:Z68" si="7">SUM(S60:Y60)</f>
        <v>10664.48564162235</v>
      </c>
    </row>
    <row r="61" spans="1:26" x14ac:dyDescent="0.2">
      <c r="A61">
        <v>2013</v>
      </c>
      <c r="B61" s="5">
        <v>15567258.505861538</v>
      </c>
      <c r="C61" s="5">
        <v>4567657.057242088</v>
      </c>
      <c r="D61" s="5">
        <v>988418.76432405459</v>
      </c>
      <c r="E61" s="5">
        <v>27495047.561377037</v>
      </c>
      <c r="F61" s="5">
        <v>11480141.720870929</v>
      </c>
      <c r="G61" s="5">
        <v>3923096.6449981923</v>
      </c>
      <c r="H61" s="5">
        <v>2280793.108452403</v>
      </c>
      <c r="I61" s="6">
        <f t="shared" si="6"/>
        <v>66302413.363126241</v>
      </c>
      <c r="K61" s="5">
        <v>2840.4427292400001</v>
      </c>
      <c r="L61" s="5">
        <v>868.26135780000004</v>
      </c>
      <c r="M61" s="5">
        <v>183.29871589999999</v>
      </c>
      <c r="N61" s="5">
        <v>5210.1777947700002</v>
      </c>
      <c r="O61" s="5">
        <v>1502.4847276570999</v>
      </c>
      <c r="P61" s="5">
        <v>806.38717340000005</v>
      </c>
      <c r="Q61" s="5">
        <v>479.66763609999998</v>
      </c>
      <c r="S61" s="5">
        <v>2416.0355577790001</v>
      </c>
      <c r="T61" s="5">
        <v>783.9558902</v>
      </c>
      <c r="U61" s="5">
        <v>168.11137170000001</v>
      </c>
      <c r="V61" s="5">
        <v>5059.9591546000001</v>
      </c>
      <c r="W61" s="5">
        <v>1419.5568001501399</v>
      </c>
      <c r="X61" s="5">
        <v>720.88518920000001</v>
      </c>
      <c r="Y61" s="5">
        <v>367.78279450000002</v>
      </c>
      <c r="Z61" s="6">
        <f t="shared" si="7"/>
        <v>10936.286758129141</v>
      </c>
    </row>
    <row r="62" spans="1:26" x14ac:dyDescent="0.2">
      <c r="A62">
        <v>2014</v>
      </c>
      <c r="B62" s="5">
        <v>15714598.077798119</v>
      </c>
      <c r="C62" s="5">
        <v>4592240.8237692984</v>
      </c>
      <c r="D62" s="5">
        <v>1002685.5497547998</v>
      </c>
      <c r="E62" s="5">
        <v>28423224.805170577</v>
      </c>
      <c r="F62" s="5">
        <v>12087927.357724341</v>
      </c>
      <c r="G62" s="5">
        <v>4092854.4438063083</v>
      </c>
      <c r="H62" s="5">
        <v>2308213.5363923935</v>
      </c>
      <c r="I62" s="6">
        <f t="shared" si="6"/>
        <v>68221744.594415829</v>
      </c>
      <c r="K62" s="5">
        <v>2870.300661883</v>
      </c>
      <c r="L62" s="5">
        <v>874.25665630000003</v>
      </c>
      <c r="M62" s="5">
        <v>186.50919529999999</v>
      </c>
      <c r="N62" s="5">
        <v>5383.1123383100003</v>
      </c>
      <c r="O62" s="5">
        <v>1573.44346068</v>
      </c>
      <c r="P62" s="5">
        <v>840.21081279999999</v>
      </c>
      <c r="Q62" s="5">
        <v>483.4204972</v>
      </c>
      <c r="S62" s="5">
        <v>2446.6389464570002</v>
      </c>
      <c r="T62" s="5">
        <v>796.26746460000004</v>
      </c>
      <c r="U62" s="5">
        <v>165.0292307</v>
      </c>
      <c r="V62" s="5">
        <v>5228.13122398</v>
      </c>
      <c r="W62" s="5">
        <v>1488.4377593209401</v>
      </c>
      <c r="X62" s="5">
        <v>756.65268939999999</v>
      </c>
      <c r="Y62" s="5">
        <v>376.59764380000001</v>
      </c>
      <c r="Z62" s="6">
        <f t="shared" si="7"/>
        <v>11257.75495825794</v>
      </c>
    </row>
    <row r="63" spans="1:26" x14ac:dyDescent="0.2">
      <c r="A63">
        <v>2015</v>
      </c>
      <c r="B63" s="5">
        <v>15834293.79631977</v>
      </c>
      <c r="C63" s="5">
        <v>4617863.7084571011</v>
      </c>
      <c r="D63" s="5">
        <v>1016132.2544010502</v>
      </c>
      <c r="E63" s="5">
        <v>29065367.153502557</v>
      </c>
      <c r="F63" s="5">
        <v>12692965.972860066</v>
      </c>
      <c r="G63" s="5">
        <v>4145071.3388208938</v>
      </c>
      <c r="H63" s="5">
        <v>2335645.717217301</v>
      </c>
      <c r="I63" s="6">
        <f t="shared" si="6"/>
        <v>69707339.941578731</v>
      </c>
      <c r="K63" s="5">
        <v>2896.5803838809998</v>
      </c>
      <c r="L63" s="5">
        <v>881.57499380000002</v>
      </c>
      <c r="M63" s="5">
        <v>189.56727079999999</v>
      </c>
      <c r="N63" s="5">
        <v>5509.93593891</v>
      </c>
      <c r="O63" s="5">
        <v>1632.9483572299</v>
      </c>
      <c r="P63" s="5">
        <v>851.14686200000006</v>
      </c>
      <c r="Q63" s="5">
        <v>487.17335839999998</v>
      </c>
      <c r="S63" s="5">
        <v>2466.6349495710001</v>
      </c>
      <c r="T63" s="5">
        <v>805.31803990000003</v>
      </c>
      <c r="U63" s="5">
        <v>168.45507799999999</v>
      </c>
      <c r="V63" s="5">
        <v>5346.3387483200004</v>
      </c>
      <c r="W63" s="5">
        <v>1555.0616729129899</v>
      </c>
      <c r="X63" s="5">
        <v>776.83625019999999</v>
      </c>
      <c r="Y63" s="5">
        <v>383.82479740000002</v>
      </c>
      <c r="Z63" s="6">
        <f t="shared" si="7"/>
        <v>11502.469536303992</v>
      </c>
    </row>
    <row r="64" spans="1:26" x14ac:dyDescent="0.2">
      <c r="A64">
        <v>2016</v>
      </c>
      <c r="B64" s="5">
        <v>15988387.475302787</v>
      </c>
      <c r="C64" s="5">
        <v>4658344.8654218744</v>
      </c>
      <c r="D64" s="5">
        <v>1032091.7762733005</v>
      </c>
      <c r="E64" s="5">
        <v>29823277.670803059</v>
      </c>
      <c r="F64" s="5">
        <v>13169849.758734725</v>
      </c>
      <c r="G64" s="5">
        <v>4206384.3535193028</v>
      </c>
      <c r="H64" s="5">
        <v>2363061.0066646896</v>
      </c>
      <c r="I64" s="6">
        <f t="shared" si="6"/>
        <v>71241396.906719744</v>
      </c>
      <c r="K64" s="5">
        <v>2919.0369052000001</v>
      </c>
      <c r="L64" s="5">
        <v>888.8735302</v>
      </c>
      <c r="M64" s="5">
        <v>192.5065185</v>
      </c>
      <c r="N64" s="5">
        <v>5621.7480151500004</v>
      </c>
      <c r="O64" s="5">
        <v>1680.8702384792</v>
      </c>
      <c r="P64" s="5">
        <v>860.85226699999998</v>
      </c>
      <c r="Q64" s="5">
        <v>490.9262195</v>
      </c>
      <c r="S64" s="5">
        <v>2485.2624149570001</v>
      </c>
      <c r="T64" s="5">
        <v>814.61663799999997</v>
      </c>
      <c r="U64" s="5">
        <v>172.9773515</v>
      </c>
      <c r="V64" s="5">
        <v>5462.4046938700003</v>
      </c>
      <c r="W64" s="5">
        <v>1607.2922793762</v>
      </c>
      <c r="X64" s="5">
        <v>793.6876833</v>
      </c>
      <c r="Y64" s="5">
        <v>391.15600540000003</v>
      </c>
      <c r="Z64" s="6">
        <f t="shared" si="7"/>
        <v>11727.3970664032</v>
      </c>
    </row>
    <row r="65" spans="1:26" x14ac:dyDescent="0.2">
      <c r="A65">
        <v>2017</v>
      </c>
      <c r="B65" s="5">
        <v>16027999.945386101</v>
      </c>
      <c r="C65" s="5">
        <v>4670908.9537274037</v>
      </c>
      <c r="D65" s="5">
        <v>1041356.9250829483</v>
      </c>
      <c r="E65" s="5">
        <v>30285307.99437822</v>
      </c>
      <c r="F65" s="5">
        <v>13496380.423886457</v>
      </c>
      <c r="G65" s="5">
        <v>4242854.5210624943</v>
      </c>
      <c r="H65" s="5">
        <v>2390500.2479973035</v>
      </c>
      <c r="I65" s="6">
        <f t="shared" si="6"/>
        <v>72155309.011520922</v>
      </c>
      <c r="K65" s="5">
        <v>2940.5087328219997</v>
      </c>
      <c r="L65" s="5">
        <v>897.07529780000004</v>
      </c>
      <c r="M65" s="5">
        <v>195.26769419999999</v>
      </c>
      <c r="N65" s="5">
        <v>5731.1346362999993</v>
      </c>
      <c r="O65" s="5">
        <v>1720.5026626177003</v>
      </c>
      <c r="P65" s="5">
        <v>869.95318420000001</v>
      </c>
      <c r="Q65" s="5">
        <v>494.67908069999999</v>
      </c>
      <c r="S65" s="5">
        <v>2498.8455114660001</v>
      </c>
      <c r="T65" s="5">
        <v>823.42516079999996</v>
      </c>
      <c r="U65" s="5">
        <v>179.50668210000001</v>
      </c>
      <c r="V65" s="5">
        <v>5568.2719978800005</v>
      </c>
      <c r="W65" s="5">
        <v>1645.5763274703002</v>
      </c>
      <c r="X65" s="5">
        <v>803.1141599</v>
      </c>
      <c r="Y65" s="5">
        <v>398.36026550000003</v>
      </c>
      <c r="Z65" s="6">
        <f t="shared" si="7"/>
        <v>11917.1001051163</v>
      </c>
    </row>
    <row r="66" spans="1:26" x14ac:dyDescent="0.2">
      <c r="A66">
        <v>2018</v>
      </c>
      <c r="B66" s="5">
        <v>16118939.251281159</v>
      </c>
      <c r="C66" s="5">
        <v>4699406.2670131186</v>
      </c>
      <c r="D66" s="5">
        <v>1053421.3143611476</v>
      </c>
      <c r="E66" s="5">
        <v>30847561.879719067</v>
      </c>
      <c r="F66" s="5">
        <v>13919937.772082962</v>
      </c>
      <c r="G66" s="5">
        <v>4294317.9944896894</v>
      </c>
      <c r="H66" s="5">
        <v>2417916.0144770984</v>
      </c>
      <c r="I66" s="6">
        <f t="shared" si="6"/>
        <v>73351500.493424252</v>
      </c>
      <c r="K66" s="5">
        <v>2959.9252337510002</v>
      </c>
      <c r="L66" s="5">
        <v>905.12134590000005</v>
      </c>
      <c r="M66" s="5">
        <v>198.12572</v>
      </c>
      <c r="N66" s="5">
        <v>5842.5204736599999</v>
      </c>
      <c r="O66" s="5">
        <v>1767.6910074530001</v>
      </c>
      <c r="P66" s="5">
        <v>879.79736019999996</v>
      </c>
      <c r="Q66" s="5">
        <v>498.4319418</v>
      </c>
      <c r="S66" s="5">
        <v>2512.1384119710001</v>
      </c>
      <c r="T66" s="5">
        <v>857.84955890000003</v>
      </c>
      <c r="U66" s="5">
        <v>179.6037633</v>
      </c>
      <c r="V66" s="5">
        <v>5671.2366392599997</v>
      </c>
      <c r="W66" s="5">
        <v>1691.0320239651001</v>
      </c>
      <c r="X66" s="5">
        <v>813.90752139999995</v>
      </c>
      <c r="Y66" s="5">
        <v>405.70560089999998</v>
      </c>
      <c r="Z66" s="6">
        <f t="shared" si="7"/>
        <v>12131.473519696101</v>
      </c>
    </row>
    <row r="67" spans="1:26" x14ac:dyDescent="0.2">
      <c r="A67">
        <v>2019</v>
      </c>
      <c r="B67" s="5">
        <v>16220855.332749531</v>
      </c>
      <c r="C67" s="5">
        <v>4728813.7497230079</v>
      </c>
      <c r="D67" s="5">
        <v>1066399.3676024445</v>
      </c>
      <c r="E67" s="5">
        <v>31428958.939909317</v>
      </c>
      <c r="F67" s="5">
        <v>14354124.637503458</v>
      </c>
      <c r="G67" s="5">
        <v>4348106.3598669879</v>
      </c>
      <c r="H67" s="5">
        <v>2445357.0367106982</v>
      </c>
      <c r="I67" s="6">
        <f t="shared" si="6"/>
        <v>74592615.424065441</v>
      </c>
      <c r="K67" s="5">
        <v>2980.5072880079997</v>
      </c>
      <c r="L67" s="5">
        <v>913.51523999999995</v>
      </c>
      <c r="M67" s="5">
        <v>201.01251429999999</v>
      </c>
      <c r="N67" s="5">
        <v>5957.6262157599995</v>
      </c>
      <c r="O67" s="5">
        <v>1812.2370680106999</v>
      </c>
      <c r="P67" s="5">
        <v>890.03889890000005</v>
      </c>
      <c r="Q67" s="5">
        <v>502.18480290000002</v>
      </c>
      <c r="S67" s="5">
        <v>2526.318184361</v>
      </c>
      <c r="T67" s="5">
        <v>842.75061410000001</v>
      </c>
      <c r="U67" s="5">
        <v>183.15195610000001</v>
      </c>
      <c r="V67" s="5">
        <v>5782.2173819899999</v>
      </c>
      <c r="W67" s="5">
        <v>1738.1552026406002</v>
      </c>
      <c r="X67" s="5">
        <v>824.83727039999997</v>
      </c>
      <c r="Y67" s="5">
        <v>413.02417639999999</v>
      </c>
      <c r="Z67" s="6">
        <f t="shared" si="7"/>
        <v>12310.4547859916</v>
      </c>
    </row>
    <row r="68" spans="1:26" x14ac:dyDescent="0.2">
      <c r="A68">
        <v>2020</v>
      </c>
      <c r="B68" s="5">
        <v>16354884.542684251</v>
      </c>
      <c r="C68" s="5">
        <v>4764820.862625421</v>
      </c>
      <c r="D68" s="5">
        <v>1081583.1839921586</v>
      </c>
      <c r="E68" s="5">
        <v>32072686.023404617</v>
      </c>
      <c r="F68" s="5">
        <v>14754864.186428467</v>
      </c>
      <c r="G68" s="5">
        <v>4409815.2036935007</v>
      </c>
      <c r="H68" s="5">
        <v>2472782.7887960933</v>
      </c>
      <c r="I68" s="6">
        <f t="shared" si="6"/>
        <v>75911436.791624516</v>
      </c>
      <c r="K68" s="5">
        <v>3000.5200556379996</v>
      </c>
      <c r="L68" s="5">
        <v>921.02731100000005</v>
      </c>
      <c r="M68" s="5">
        <v>203.96697889999999</v>
      </c>
      <c r="N68" s="5">
        <v>6066.6017186299996</v>
      </c>
      <c r="O68" s="5">
        <v>1852.5578359347999</v>
      </c>
      <c r="P68" s="5">
        <v>899.64638539999999</v>
      </c>
      <c r="Q68" s="5">
        <v>505.93766410000001</v>
      </c>
      <c r="S68" s="5">
        <v>2548.2742365439999</v>
      </c>
      <c r="T68" s="5">
        <v>854.48529759999997</v>
      </c>
      <c r="U68" s="5">
        <v>179.79404510000001</v>
      </c>
      <c r="V68" s="5">
        <v>5883.72285732</v>
      </c>
      <c r="W68" s="5">
        <v>1780.9916414869999</v>
      </c>
      <c r="X68" s="5">
        <v>835.34330639999996</v>
      </c>
      <c r="Y68" s="5">
        <v>420.79916009999999</v>
      </c>
      <c r="Z68" s="6">
        <f t="shared" si="7"/>
        <v>12503.410544550999</v>
      </c>
    </row>
    <row r="70" spans="1:26" x14ac:dyDescent="0.2">
      <c r="A70" t="s">
        <v>13</v>
      </c>
    </row>
    <row r="72" spans="1:26" ht="13.5" thickBot="1" x14ac:dyDescent="0.25"/>
    <row r="73" spans="1:26" s="1" customFormat="1" ht="16.5" thickBot="1" x14ac:dyDescent="0.3">
      <c r="A73" s="41" t="s">
        <v>27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3"/>
    </row>
    <row r="74" spans="1:26" ht="13.5" thickBot="1" x14ac:dyDescent="0.25"/>
    <row r="75" spans="1:26" s="2" customFormat="1" ht="13.5" thickBot="1" x14ac:dyDescent="0.25">
      <c r="B75" s="14" t="s">
        <v>1</v>
      </c>
      <c r="C75" s="15"/>
      <c r="D75" s="15"/>
      <c r="E75" s="15"/>
      <c r="F75" s="15"/>
      <c r="G75" s="15"/>
      <c r="H75" s="15"/>
      <c r="I75" s="16"/>
      <c r="K75" s="17" t="s">
        <v>2</v>
      </c>
      <c r="L75" s="18"/>
      <c r="M75" s="18"/>
      <c r="N75" s="18"/>
      <c r="O75" s="18"/>
      <c r="P75" s="18"/>
      <c r="Q75" s="19"/>
      <c r="S75" s="20" t="s">
        <v>3</v>
      </c>
      <c r="T75" s="21"/>
      <c r="U75" s="21"/>
      <c r="V75" s="21"/>
      <c r="W75" s="21"/>
      <c r="X75" s="21"/>
      <c r="Y75" s="21"/>
      <c r="Z75" s="22"/>
    </row>
    <row r="76" spans="1:26" s="3" customFormat="1" x14ac:dyDescent="0.2">
      <c r="A76" s="3" t="s">
        <v>4</v>
      </c>
      <c r="B76" s="4" t="s">
        <v>5</v>
      </c>
      <c r="C76" s="4" t="s">
        <v>6</v>
      </c>
      <c r="D76" s="4" t="s">
        <v>7</v>
      </c>
      <c r="E76" s="4" t="s">
        <v>8</v>
      </c>
      <c r="F76" s="4" t="s">
        <v>9</v>
      </c>
      <c r="G76" s="4" t="s">
        <v>10</v>
      </c>
      <c r="H76" s="4" t="s">
        <v>11</v>
      </c>
      <c r="I76" s="4" t="s">
        <v>12</v>
      </c>
      <c r="K76" s="4" t="s">
        <v>5</v>
      </c>
      <c r="L76" s="4" t="s">
        <v>6</v>
      </c>
      <c r="M76" s="4" t="s">
        <v>7</v>
      </c>
      <c r="N76" s="4" t="s">
        <v>8</v>
      </c>
      <c r="O76" s="4" t="s">
        <v>9</v>
      </c>
      <c r="P76" s="4" t="s">
        <v>10</v>
      </c>
      <c r="Q76" s="4" t="s">
        <v>11</v>
      </c>
      <c r="S76" s="4" t="s">
        <v>5</v>
      </c>
      <c r="T76" s="4" t="s">
        <v>6</v>
      </c>
      <c r="U76" s="4" t="s">
        <v>7</v>
      </c>
      <c r="V76" s="4" t="s">
        <v>8</v>
      </c>
      <c r="W76" s="4" t="s">
        <v>9</v>
      </c>
      <c r="X76" s="4" t="s">
        <v>10</v>
      </c>
      <c r="Y76" s="4" t="s">
        <v>11</v>
      </c>
      <c r="Z76" s="4" t="s">
        <v>12</v>
      </c>
    </row>
    <row r="77" spans="1:26" x14ac:dyDescent="0.2">
      <c r="A77">
        <v>2011</v>
      </c>
      <c r="B77" s="5">
        <v>14884854.572728086</v>
      </c>
      <c r="C77" s="5">
        <v>4504771.1298317043</v>
      </c>
      <c r="D77" s="5">
        <v>949402.25368889817</v>
      </c>
      <c r="E77" s="5">
        <v>25396157.55953145</v>
      </c>
      <c r="F77" s="5">
        <v>10592408.126248134</v>
      </c>
      <c r="G77" s="5">
        <v>3681991.1063840012</v>
      </c>
      <c r="H77" s="5">
        <v>2188201.8839999922</v>
      </c>
      <c r="I77" s="6">
        <f>SUM(B77:H77)</f>
        <v>62197786.63241227</v>
      </c>
      <c r="K77" s="5">
        <v>2704.3968845169998</v>
      </c>
      <c r="L77" s="5">
        <v>847.70955389999995</v>
      </c>
      <c r="M77" s="5">
        <v>175.35</v>
      </c>
      <c r="N77" s="5">
        <v>4890.6868222099993</v>
      </c>
      <c r="O77" s="5">
        <v>1399.3854564571</v>
      </c>
      <c r="P77" s="5">
        <v>759.29097409999997</v>
      </c>
      <c r="Q77" s="5">
        <v>449.90199999999999</v>
      </c>
      <c r="S77" s="5">
        <v>2315.1032243950003</v>
      </c>
      <c r="T77" s="5">
        <v>765.41744359999996</v>
      </c>
      <c r="U77" s="5">
        <v>158.99279279999999</v>
      </c>
      <c r="V77" s="5">
        <v>4746.6378095500004</v>
      </c>
      <c r="W77" s="5">
        <v>1327.0909823471</v>
      </c>
      <c r="X77" s="5">
        <v>672.16527559999997</v>
      </c>
      <c r="Y77" s="5">
        <v>335.91699999999997</v>
      </c>
      <c r="Z77" s="6">
        <f>SUM(S77:Y77)</f>
        <v>10321.3245282921</v>
      </c>
    </row>
    <row r="78" spans="1:26" x14ac:dyDescent="0.2">
      <c r="A78">
        <v>2012</v>
      </c>
      <c r="B78" s="5">
        <v>15386637.906946654</v>
      </c>
      <c r="C78" s="5">
        <v>4559537.1393100135</v>
      </c>
      <c r="D78" s="5">
        <v>977260.06762957876</v>
      </c>
      <c r="E78" s="5">
        <v>26501389.477557149</v>
      </c>
      <c r="F78" s="5">
        <v>11002707.683549546</v>
      </c>
      <c r="G78" s="5">
        <v>3746505.6307923021</v>
      </c>
      <c r="H78" s="5">
        <v>2233885.2400000095</v>
      </c>
      <c r="I78" s="6">
        <f t="shared" ref="I78:I86" si="8">SUM(B78:H78)</f>
        <v>64407923.145785257</v>
      </c>
      <c r="K78" s="5">
        <v>2780.6356841909997</v>
      </c>
      <c r="L78" s="5">
        <v>859.74461670000005</v>
      </c>
      <c r="M78" s="5">
        <v>180</v>
      </c>
      <c r="N78" s="5">
        <v>5042.2295332700005</v>
      </c>
      <c r="O78" s="5">
        <v>1450.2965173973</v>
      </c>
      <c r="P78" s="5">
        <v>769.68364399999996</v>
      </c>
      <c r="Q78" s="5">
        <v>455.94400000000002</v>
      </c>
      <c r="S78" s="5">
        <v>2373.8383237170001</v>
      </c>
      <c r="T78" s="5">
        <v>797.51210679999997</v>
      </c>
      <c r="U78" s="5">
        <v>164.85858260000001</v>
      </c>
      <c r="V78" s="5">
        <v>4903.0599884399999</v>
      </c>
      <c r="W78" s="5">
        <v>1368.6549308318502</v>
      </c>
      <c r="X78" s="5">
        <v>682.63145880000002</v>
      </c>
      <c r="Y78" s="5">
        <v>340.98700000000002</v>
      </c>
      <c r="Z78" s="6">
        <f t="shared" ref="Z78:Z86" si="9">SUM(S78:Y78)</f>
        <v>10631.54239118885</v>
      </c>
    </row>
    <row r="79" spans="1:26" x14ac:dyDescent="0.2">
      <c r="A79">
        <v>2013</v>
      </c>
      <c r="B79" s="5">
        <v>15523829.042529963</v>
      </c>
      <c r="C79" s="5">
        <v>4555833.2398120882</v>
      </c>
      <c r="D79" s="5">
        <v>988898.95394991897</v>
      </c>
      <c r="E79" s="5">
        <v>27262969.162462477</v>
      </c>
      <c r="F79" s="5">
        <v>11428098.140048517</v>
      </c>
      <c r="G79" s="5">
        <v>3803872.669252899</v>
      </c>
      <c r="H79" s="5">
        <v>2264877.2959999982</v>
      </c>
      <c r="I79" s="6">
        <f t="shared" si="8"/>
        <v>65828378.504055865</v>
      </c>
      <c r="K79" s="5">
        <v>2827.1481028120002</v>
      </c>
      <c r="L79" s="5">
        <v>866.54740049999998</v>
      </c>
      <c r="M79" s="5">
        <v>183.36</v>
      </c>
      <c r="N79" s="5">
        <v>5176.8373849999998</v>
      </c>
      <c r="O79" s="5">
        <v>1493.8301365732</v>
      </c>
      <c r="P79" s="5">
        <v>781.79332739999995</v>
      </c>
      <c r="Q79" s="5">
        <v>461.98500000000001</v>
      </c>
      <c r="S79" s="5">
        <v>2397.7807427920002</v>
      </c>
      <c r="T79" s="5">
        <v>782.13335099999995</v>
      </c>
      <c r="U79" s="5">
        <v>167.64838839999999</v>
      </c>
      <c r="V79" s="5">
        <v>5028.9126313399993</v>
      </c>
      <c r="W79" s="5">
        <v>1419.1398004571602</v>
      </c>
      <c r="X79" s="5">
        <v>695.34853129999999</v>
      </c>
      <c r="Y79" s="5">
        <v>346.22800000000001</v>
      </c>
      <c r="Z79" s="6">
        <f t="shared" si="9"/>
        <v>10837.19144528916</v>
      </c>
    </row>
    <row r="80" spans="1:26" x14ac:dyDescent="0.2">
      <c r="A80">
        <v>2014</v>
      </c>
      <c r="B80" s="5">
        <v>15635880.498648882</v>
      </c>
      <c r="C80" s="5">
        <v>4577212.388094794</v>
      </c>
      <c r="D80" s="5">
        <v>1003427.4349417521</v>
      </c>
      <c r="E80" s="5">
        <v>27828999.385622315</v>
      </c>
      <c r="F80" s="5">
        <v>11903340.596253181</v>
      </c>
      <c r="G80" s="5">
        <v>3946015.561980492</v>
      </c>
      <c r="H80" s="5">
        <v>2303142.5219999957</v>
      </c>
      <c r="I80" s="6">
        <f t="shared" si="8"/>
        <v>67198018.387541413</v>
      </c>
      <c r="K80" s="5">
        <v>2851.881363382</v>
      </c>
      <c r="L80" s="5">
        <v>871.92230970000003</v>
      </c>
      <c r="M80" s="5">
        <v>186.65</v>
      </c>
      <c r="N80" s="5">
        <v>5295.9340863999996</v>
      </c>
      <c r="O80" s="5">
        <v>1541.3151847079998</v>
      </c>
      <c r="P80" s="5">
        <v>807.99170879999997</v>
      </c>
      <c r="Q80" s="5">
        <v>468.02699999999999</v>
      </c>
      <c r="S80" s="5">
        <v>2421.8118136210001</v>
      </c>
      <c r="T80" s="5">
        <v>793.22181109999997</v>
      </c>
      <c r="U80" s="5">
        <v>167.84120329999999</v>
      </c>
      <c r="V80" s="5">
        <v>5152.4482347599997</v>
      </c>
      <c r="W80" s="5">
        <v>1474.5868498028701</v>
      </c>
      <c r="X80" s="5">
        <v>715.8222816</v>
      </c>
      <c r="Y80" s="5">
        <v>353.10700000000003</v>
      </c>
      <c r="Z80" s="6">
        <f t="shared" si="9"/>
        <v>11078.839194183869</v>
      </c>
    </row>
    <row r="81" spans="1:26" x14ac:dyDescent="0.2">
      <c r="A81">
        <v>2015</v>
      </c>
      <c r="B81" s="5">
        <v>15743311.186341306</v>
      </c>
      <c r="C81" s="5">
        <v>4600880.9837448988</v>
      </c>
      <c r="D81" s="5">
        <v>1017209.6658142001</v>
      </c>
      <c r="E81" s="5">
        <v>28396302.742321163</v>
      </c>
      <c r="F81" s="5">
        <v>12209558.337686075</v>
      </c>
      <c r="G81" s="5">
        <v>4065274.2873397763</v>
      </c>
      <c r="H81" s="5">
        <v>2341424.0540000014</v>
      </c>
      <c r="I81" s="6">
        <f t="shared" si="8"/>
        <v>68373961.257247418</v>
      </c>
      <c r="K81" s="5">
        <v>2873.2289649029999</v>
      </c>
      <c r="L81" s="5">
        <v>878.31092130000002</v>
      </c>
      <c r="M81" s="5">
        <v>189.8</v>
      </c>
      <c r="N81" s="5">
        <v>5400.2549156799996</v>
      </c>
      <c r="O81" s="5">
        <v>1568.5882851377</v>
      </c>
      <c r="P81" s="5">
        <v>829.88600719999999</v>
      </c>
      <c r="Q81" s="5">
        <v>474.06799999999998</v>
      </c>
      <c r="S81" s="5">
        <v>2438.720778205</v>
      </c>
      <c r="T81" s="5">
        <v>801.40515389999996</v>
      </c>
      <c r="U81" s="5">
        <v>170.9544865</v>
      </c>
      <c r="V81" s="5">
        <v>5253.37857721</v>
      </c>
      <c r="W81" s="5">
        <v>1507.7642260549201</v>
      </c>
      <c r="X81" s="5">
        <v>753.02317440000002</v>
      </c>
      <c r="Y81" s="5">
        <v>359.00400000000002</v>
      </c>
      <c r="Z81" s="6">
        <f t="shared" si="9"/>
        <v>11284.250396269919</v>
      </c>
    </row>
    <row r="82" spans="1:26" x14ac:dyDescent="0.2">
      <c r="A82">
        <v>2016</v>
      </c>
      <c r="B82" s="5">
        <v>15896711.584583327</v>
      </c>
      <c r="C82" s="5">
        <v>4639598.7676440794</v>
      </c>
      <c r="D82" s="5">
        <v>1033703.0848482994</v>
      </c>
      <c r="E82" s="5">
        <v>29125662.460614529</v>
      </c>
      <c r="F82" s="5">
        <v>12487248.159906093</v>
      </c>
      <c r="G82" s="5">
        <v>4203956.1718755029</v>
      </c>
      <c r="H82" s="5">
        <v>2387411.9550000052</v>
      </c>
      <c r="I82" s="6">
        <f t="shared" si="8"/>
        <v>69774292.184471831</v>
      </c>
      <c r="K82" s="5">
        <v>2893.2977203760001</v>
      </c>
      <c r="L82" s="5">
        <v>884.66493179999998</v>
      </c>
      <c r="M82" s="5">
        <v>192.84</v>
      </c>
      <c r="N82" s="5">
        <v>5506.0799882000001</v>
      </c>
      <c r="O82" s="5">
        <v>1591.5449520119</v>
      </c>
      <c r="P82" s="5">
        <v>852.27970400000004</v>
      </c>
      <c r="Q82" s="5">
        <v>480.10899999999998</v>
      </c>
      <c r="S82" s="5">
        <v>2455.9891005480004</v>
      </c>
      <c r="T82" s="5">
        <v>809.78823680000005</v>
      </c>
      <c r="U82" s="5">
        <v>174.99982499999999</v>
      </c>
      <c r="V82" s="5">
        <v>5349.1350710300003</v>
      </c>
      <c r="W82" s="5">
        <v>1538.1193874053999</v>
      </c>
      <c r="X82" s="5">
        <v>787.78464120000001</v>
      </c>
      <c r="Y82" s="5">
        <v>364.65</v>
      </c>
      <c r="Z82" s="6">
        <f t="shared" si="9"/>
        <v>11480.4662619834</v>
      </c>
    </row>
    <row r="83" spans="1:26" x14ac:dyDescent="0.2">
      <c r="A83">
        <v>2017</v>
      </c>
      <c r="B83" s="5">
        <v>15939764.709228573</v>
      </c>
      <c r="C83" s="5">
        <v>4649818.9684819151</v>
      </c>
      <c r="D83" s="5">
        <v>1043265.1191773415</v>
      </c>
      <c r="E83" s="5">
        <v>29560978.368752807</v>
      </c>
      <c r="F83" s="5">
        <v>12644590.775944104</v>
      </c>
      <c r="G83" s="5">
        <v>4325981.6109385947</v>
      </c>
      <c r="H83" s="5">
        <v>2417997.7639999869</v>
      </c>
      <c r="I83" s="6">
        <f t="shared" si="8"/>
        <v>70582397.316523328</v>
      </c>
      <c r="K83" s="5">
        <v>2913.4839788029999</v>
      </c>
      <c r="L83" s="5">
        <v>891.83232510000005</v>
      </c>
      <c r="M83" s="5">
        <v>195.67</v>
      </c>
      <c r="N83" s="5">
        <v>5609.1782235199998</v>
      </c>
      <c r="O83" s="5">
        <v>1615.1218701937</v>
      </c>
      <c r="P83" s="5">
        <v>876.92184169999996</v>
      </c>
      <c r="Q83" s="5">
        <v>486.15199999999999</v>
      </c>
      <c r="S83" s="5">
        <v>2468.9366206489999</v>
      </c>
      <c r="T83" s="5">
        <v>817.6963968</v>
      </c>
      <c r="U83" s="5">
        <v>178.1768658</v>
      </c>
      <c r="V83" s="5">
        <v>5452.9523631399998</v>
      </c>
      <c r="W83" s="5">
        <v>1558.1679476526999</v>
      </c>
      <c r="X83" s="5">
        <v>818.76681689999998</v>
      </c>
      <c r="Y83" s="5">
        <v>370.12299999999999</v>
      </c>
      <c r="Z83" s="6">
        <f t="shared" si="9"/>
        <v>11664.820010941701</v>
      </c>
    </row>
    <row r="84" spans="1:26" x14ac:dyDescent="0.2">
      <c r="A84">
        <v>2018</v>
      </c>
      <c r="B84" s="5">
        <v>16031615.347434098</v>
      </c>
      <c r="C84" s="5">
        <v>4675391.1032870961</v>
      </c>
      <c r="D84" s="5">
        <v>1055492.3648935074</v>
      </c>
      <c r="E84" s="5">
        <v>30101974.696846243</v>
      </c>
      <c r="F84" s="5">
        <v>12899362.029198028</v>
      </c>
      <c r="G84" s="5">
        <v>4378543.1099483054</v>
      </c>
      <c r="H84" s="5">
        <v>2456298.0170000046</v>
      </c>
      <c r="I84" s="6">
        <f t="shared" si="8"/>
        <v>71598676.66860728</v>
      </c>
      <c r="K84" s="5">
        <v>2931.648865187</v>
      </c>
      <c r="L84" s="5">
        <v>898.75123350000001</v>
      </c>
      <c r="M84" s="5">
        <v>198.52</v>
      </c>
      <c r="N84" s="5">
        <v>5715.1706353899999</v>
      </c>
      <c r="O84" s="5">
        <v>1643.7884273600002</v>
      </c>
      <c r="P84" s="5">
        <v>886.75684230000002</v>
      </c>
      <c r="Q84" s="5">
        <v>492.197</v>
      </c>
      <c r="S84" s="5">
        <v>2481.0984045119999</v>
      </c>
      <c r="T84" s="5">
        <v>850.7011463</v>
      </c>
      <c r="U84" s="5">
        <v>180.5295864</v>
      </c>
      <c r="V84" s="5">
        <v>5554.3773346600001</v>
      </c>
      <c r="W84" s="5">
        <v>1584.8275522015001</v>
      </c>
      <c r="X84" s="5">
        <v>829.76023129999999</v>
      </c>
      <c r="Y84" s="5">
        <v>375.66300000000001</v>
      </c>
      <c r="Z84" s="6">
        <f t="shared" si="9"/>
        <v>11856.9572553735</v>
      </c>
    </row>
    <row r="85" spans="1:26" x14ac:dyDescent="0.2">
      <c r="A85">
        <v>2019</v>
      </c>
      <c r="B85" s="5">
        <v>16128975.110759685</v>
      </c>
      <c r="C85" s="5">
        <v>4700823.6992181912</v>
      </c>
      <c r="D85" s="5">
        <v>1068169.1020981767</v>
      </c>
      <c r="E85" s="5">
        <v>30650539.635835469</v>
      </c>
      <c r="F85" s="5">
        <v>13191786.139534326</v>
      </c>
      <c r="G85" s="5">
        <v>4433364.7973573059</v>
      </c>
      <c r="H85" s="5">
        <v>2494611.3309999835</v>
      </c>
      <c r="I85" s="6">
        <f t="shared" si="8"/>
        <v>72668269.81580314</v>
      </c>
      <c r="K85" s="5">
        <v>2950.1777205290005</v>
      </c>
      <c r="L85" s="5">
        <v>905.78541489999998</v>
      </c>
      <c r="M85" s="5">
        <v>201.3</v>
      </c>
      <c r="N85" s="5">
        <v>5822.5318887699996</v>
      </c>
      <c r="O85" s="5">
        <v>1672.8352286018001</v>
      </c>
      <c r="P85" s="5">
        <v>897.00732789999995</v>
      </c>
      <c r="Q85" s="5">
        <v>498.245</v>
      </c>
      <c r="S85" s="5">
        <v>2493.2880561370002</v>
      </c>
      <c r="T85" s="5">
        <v>834.48500309999997</v>
      </c>
      <c r="U85" s="5">
        <v>182.8652337</v>
      </c>
      <c r="V85" s="5">
        <v>5652.3934234200005</v>
      </c>
      <c r="W85" s="5">
        <v>1616.5103532632002</v>
      </c>
      <c r="X85" s="5">
        <v>840.93271030000005</v>
      </c>
      <c r="Y85" s="5">
        <v>381.05200000000002</v>
      </c>
      <c r="Z85" s="6">
        <f t="shared" si="9"/>
        <v>12001.526779920199</v>
      </c>
    </row>
    <row r="86" spans="1:26" x14ac:dyDescent="0.2">
      <c r="A86">
        <v>2020</v>
      </c>
      <c r="B86" s="5">
        <v>16251738.386348838</v>
      </c>
      <c r="C86" s="5">
        <v>4732648.681797212</v>
      </c>
      <c r="D86" s="5">
        <v>1082817.3827135689</v>
      </c>
      <c r="E86" s="5">
        <v>31245155.245548867</v>
      </c>
      <c r="F86" s="5">
        <v>13554503.809151119</v>
      </c>
      <c r="G86" s="5">
        <v>4495721.7328109099</v>
      </c>
      <c r="H86" s="5">
        <v>2541152.5299999942</v>
      </c>
      <c r="I86" s="6">
        <f t="shared" si="8"/>
        <v>73903737.768370509</v>
      </c>
      <c r="K86" s="5">
        <v>2967.0861048309998</v>
      </c>
      <c r="L86" s="5">
        <v>911.89284629999997</v>
      </c>
      <c r="M86" s="5">
        <v>204.2</v>
      </c>
      <c r="N86" s="5">
        <v>5923.61171276</v>
      </c>
      <c r="O86" s="5">
        <v>1715.0229276242001</v>
      </c>
      <c r="P86" s="5">
        <v>906.4885104</v>
      </c>
      <c r="Q86" s="5">
        <v>504.29599999999999</v>
      </c>
      <c r="S86" s="5">
        <v>2512.0220335270001</v>
      </c>
      <c r="T86" s="5">
        <v>844.89675780000005</v>
      </c>
      <c r="U86" s="5">
        <v>182.58465369999999</v>
      </c>
      <c r="V86" s="5">
        <v>5760.3566998300003</v>
      </c>
      <c r="W86" s="5">
        <v>1655.3980663554</v>
      </c>
      <c r="X86" s="5">
        <v>851.55587000000003</v>
      </c>
      <c r="Y86" s="5">
        <v>388.24200000000002</v>
      </c>
      <c r="Z86" s="6">
        <f t="shared" si="9"/>
        <v>12195.0560812124</v>
      </c>
    </row>
    <row r="88" spans="1:26" x14ac:dyDescent="0.2">
      <c r="A88" t="s">
        <v>13</v>
      </c>
    </row>
    <row r="90" spans="1:26" ht="13.5" thickBot="1" x14ac:dyDescent="0.25"/>
    <row r="91" spans="1:26" s="1" customFormat="1" ht="16.5" thickBot="1" x14ac:dyDescent="0.3">
      <c r="A91" s="44" t="s">
        <v>28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6"/>
    </row>
    <row r="92" spans="1:26" ht="13.5" thickBot="1" x14ac:dyDescent="0.25"/>
    <row r="93" spans="1:26" s="2" customFormat="1" ht="13.5" thickBot="1" x14ac:dyDescent="0.25">
      <c r="B93" s="14" t="s">
        <v>1</v>
      </c>
      <c r="C93" s="15"/>
      <c r="D93" s="15"/>
      <c r="E93" s="15"/>
      <c r="F93" s="15"/>
      <c r="G93" s="15"/>
      <c r="H93" s="15"/>
      <c r="I93" s="16"/>
      <c r="K93" s="17" t="s">
        <v>2</v>
      </c>
      <c r="L93" s="18"/>
      <c r="M93" s="18"/>
      <c r="N93" s="18"/>
      <c r="O93" s="18"/>
      <c r="P93" s="18"/>
      <c r="Q93" s="19"/>
      <c r="S93" s="20" t="s">
        <v>3</v>
      </c>
      <c r="T93" s="21"/>
      <c r="U93" s="21"/>
      <c r="V93" s="21"/>
      <c r="W93" s="21"/>
      <c r="X93" s="21"/>
      <c r="Y93" s="21"/>
      <c r="Z93" s="22"/>
    </row>
    <row r="94" spans="1:26" s="3" customFormat="1" x14ac:dyDescent="0.2">
      <c r="A94" s="3" t="s">
        <v>4</v>
      </c>
      <c r="B94" s="4" t="s">
        <v>5</v>
      </c>
      <c r="C94" s="4" t="s">
        <v>6</v>
      </c>
      <c r="D94" s="4" t="s">
        <v>7</v>
      </c>
      <c r="E94" s="4" t="s">
        <v>8</v>
      </c>
      <c r="F94" s="4" t="s">
        <v>9</v>
      </c>
      <c r="G94" s="4" t="s">
        <v>10</v>
      </c>
      <c r="H94" s="4" t="s">
        <v>11</v>
      </c>
      <c r="I94" s="4" t="s">
        <v>12</v>
      </c>
      <c r="K94" s="4" t="s">
        <v>5</v>
      </c>
      <c r="L94" s="4" t="s">
        <v>6</v>
      </c>
      <c r="M94" s="4" t="s">
        <v>7</v>
      </c>
      <c r="N94" s="4" t="s">
        <v>8</v>
      </c>
      <c r="O94" s="4" t="s">
        <v>9</v>
      </c>
      <c r="P94" s="4" t="s">
        <v>10</v>
      </c>
      <c r="Q94" s="4" t="s">
        <v>11</v>
      </c>
      <c r="S94" s="4" t="s">
        <v>5</v>
      </c>
      <c r="T94" s="4" t="s">
        <v>6</v>
      </c>
      <c r="U94" s="4" t="s">
        <v>7</v>
      </c>
      <c r="V94" s="4" t="s">
        <v>8</v>
      </c>
      <c r="W94" s="4" t="s">
        <v>9</v>
      </c>
      <c r="X94" s="4" t="s">
        <v>10</v>
      </c>
      <c r="Y94" s="4" t="s">
        <v>11</v>
      </c>
      <c r="Z94" s="4" t="s">
        <v>12</v>
      </c>
    </row>
    <row r="95" spans="1:26" x14ac:dyDescent="0.2">
      <c r="A95">
        <v>2011</v>
      </c>
      <c r="B95" s="5">
        <v>14968933.108159108</v>
      </c>
      <c r="C95" s="5">
        <v>4579565.4943455188</v>
      </c>
      <c r="D95" s="5">
        <v>954604.3563618589</v>
      </c>
      <c r="E95" s="5">
        <v>26106815.404024422</v>
      </c>
      <c r="F95" s="5">
        <v>10611407.524695551</v>
      </c>
      <c r="G95" s="5">
        <v>3721678.9364273106</v>
      </c>
      <c r="H95" s="5">
        <v>2188201.8839999922</v>
      </c>
      <c r="I95" s="6">
        <f>SUM(B95:H95)</f>
        <v>63131206.708013758</v>
      </c>
      <c r="K95" s="5">
        <v>2709.0402085169999</v>
      </c>
      <c r="L95" s="5">
        <v>857.33606110000005</v>
      </c>
      <c r="M95" s="5">
        <v>174.82</v>
      </c>
      <c r="N95" s="5">
        <v>4965.9823112099994</v>
      </c>
      <c r="O95" s="5">
        <v>1411.4522192571001</v>
      </c>
      <c r="P95" s="5">
        <v>761.93813390000003</v>
      </c>
      <c r="Q95" s="5">
        <v>449.90199999999999</v>
      </c>
      <c r="S95" s="5">
        <v>2331.6925941720001</v>
      </c>
      <c r="T95" s="5">
        <v>774.62665757069999</v>
      </c>
      <c r="U95" s="5">
        <v>159.7930214008</v>
      </c>
      <c r="V95" s="5">
        <v>4839.5942376066005</v>
      </c>
      <c r="W95" s="5">
        <v>1328.9293013213</v>
      </c>
      <c r="X95" s="5">
        <v>678.84608102729999</v>
      </c>
      <c r="Y95" s="5">
        <v>335.91699999999997</v>
      </c>
      <c r="Z95" s="6">
        <f>SUM(S95:Y95)</f>
        <v>10449.398893098698</v>
      </c>
    </row>
    <row r="96" spans="1:26" x14ac:dyDescent="0.2">
      <c r="A96">
        <v>2012</v>
      </c>
      <c r="B96" s="5">
        <v>15487788.311392795</v>
      </c>
      <c r="C96" s="5">
        <v>4676478.4451262383</v>
      </c>
      <c r="D96" s="5">
        <v>969066.55746327911</v>
      </c>
      <c r="E96" s="5">
        <v>26746468.488690957</v>
      </c>
      <c r="F96" s="5">
        <v>11040463.929899683</v>
      </c>
      <c r="G96" s="5">
        <v>3804257.7458672123</v>
      </c>
      <c r="H96" s="5">
        <v>2233885.2400000095</v>
      </c>
      <c r="I96" s="6">
        <f t="shared" ref="I96:I104" si="10">SUM(B96:H96)</f>
        <v>64958408.718440183</v>
      </c>
      <c r="K96" s="5">
        <v>2773.821745191</v>
      </c>
      <c r="L96" s="5">
        <v>870.89065059999996</v>
      </c>
      <c r="M96" s="5">
        <v>176.88</v>
      </c>
      <c r="N96" s="5">
        <v>5035.58211527</v>
      </c>
      <c r="O96" s="5">
        <v>1451.1917383973</v>
      </c>
      <c r="P96" s="5">
        <v>773.340958</v>
      </c>
      <c r="Q96" s="5">
        <v>455.94400000000002</v>
      </c>
      <c r="S96" s="5">
        <v>2396.35223885</v>
      </c>
      <c r="T96" s="5">
        <v>813.22905367600004</v>
      </c>
      <c r="U96" s="5">
        <v>163.08103158439999</v>
      </c>
      <c r="V96" s="5">
        <v>4935.3658127616</v>
      </c>
      <c r="W96" s="5">
        <v>1375.95183239265</v>
      </c>
      <c r="X96" s="5">
        <v>690.75678723090004</v>
      </c>
      <c r="Y96" s="5">
        <v>340.98700000000002</v>
      </c>
      <c r="Z96" s="6">
        <f t="shared" ref="Z96:Z104" si="11">SUM(S96:Y96)</f>
        <v>10715.723756495549</v>
      </c>
    </row>
    <row r="97" spans="1:26" x14ac:dyDescent="0.2">
      <c r="A97">
        <v>2013</v>
      </c>
      <c r="B97" s="5">
        <v>15669032.778363988</v>
      </c>
      <c r="C97" s="5">
        <v>4703107.0459857257</v>
      </c>
      <c r="D97" s="5">
        <v>972280.34756117465</v>
      </c>
      <c r="E97" s="5">
        <v>27389581.363010302</v>
      </c>
      <c r="F97" s="5">
        <v>11451701.372394379</v>
      </c>
      <c r="G97" s="5">
        <v>3937678.6601039981</v>
      </c>
      <c r="H97" s="5">
        <v>2264877.2959999982</v>
      </c>
      <c r="I97" s="6">
        <f t="shared" si="10"/>
        <v>66388258.863419563</v>
      </c>
      <c r="K97" s="5">
        <v>2814.5008048120003</v>
      </c>
      <c r="L97" s="5">
        <v>879.32832340000004</v>
      </c>
      <c r="M97" s="5">
        <v>178.33</v>
      </c>
      <c r="N97" s="5">
        <v>5166.0603030000002</v>
      </c>
      <c r="O97" s="5">
        <v>1495.9608512732002</v>
      </c>
      <c r="P97" s="5">
        <v>798.15161850000004</v>
      </c>
      <c r="Q97" s="5">
        <v>461.98500000000001</v>
      </c>
      <c r="S97" s="5">
        <v>2429.145239124</v>
      </c>
      <c r="T97" s="5">
        <v>801.67956911199997</v>
      </c>
      <c r="U97" s="5">
        <v>163.99177262019998</v>
      </c>
      <c r="V97" s="5">
        <v>5074.2336529874992</v>
      </c>
      <c r="W97" s="5">
        <v>1423.36978087846</v>
      </c>
      <c r="X97" s="5">
        <v>721.25426130230005</v>
      </c>
      <c r="Y97" s="5">
        <v>346.22800000000001</v>
      </c>
      <c r="Z97" s="6">
        <f t="shared" si="11"/>
        <v>10959.902276024459</v>
      </c>
    </row>
    <row r="98" spans="1:26" x14ac:dyDescent="0.2">
      <c r="A98">
        <v>2014</v>
      </c>
      <c r="B98" s="5">
        <v>15853824.371004956</v>
      </c>
      <c r="C98" s="5">
        <v>4754378.6483825538</v>
      </c>
      <c r="D98" s="5">
        <v>982164.25791560498</v>
      </c>
      <c r="E98" s="5">
        <v>28151361.288884379</v>
      </c>
      <c r="F98" s="5">
        <v>11883924.001522006</v>
      </c>
      <c r="G98" s="5">
        <v>4106332.0219900012</v>
      </c>
      <c r="H98" s="5">
        <v>2303142.5219999957</v>
      </c>
      <c r="I98" s="6">
        <f t="shared" si="10"/>
        <v>68035127.111699492</v>
      </c>
      <c r="K98" s="5">
        <v>2837.0042173819998</v>
      </c>
      <c r="L98" s="5">
        <v>885.50758610000003</v>
      </c>
      <c r="M98" s="5">
        <v>180.34</v>
      </c>
      <c r="N98" s="5">
        <v>5300.2033053999994</v>
      </c>
      <c r="O98" s="5">
        <v>1540.891532308</v>
      </c>
      <c r="P98" s="5">
        <v>828.09463340000002</v>
      </c>
      <c r="Q98" s="5">
        <v>468.02699999999999</v>
      </c>
      <c r="S98" s="5">
        <v>2466.4989417310003</v>
      </c>
      <c r="T98" s="5">
        <v>817.04757548299995</v>
      </c>
      <c r="U98" s="5">
        <v>163.38234003299999</v>
      </c>
      <c r="V98" s="5">
        <v>5231.3956505814995</v>
      </c>
      <c r="W98" s="5">
        <v>1471.03455152887</v>
      </c>
      <c r="X98" s="5">
        <v>749.91502618510003</v>
      </c>
      <c r="Y98" s="5">
        <v>353.10700000000003</v>
      </c>
      <c r="Z98" s="6">
        <f t="shared" si="11"/>
        <v>11252.381085542471</v>
      </c>
    </row>
    <row r="99" spans="1:26" x14ac:dyDescent="0.2">
      <c r="A99">
        <v>2015</v>
      </c>
      <c r="B99" s="5">
        <v>16038453.016793316</v>
      </c>
      <c r="C99" s="5">
        <v>4809526.291575403</v>
      </c>
      <c r="D99" s="5">
        <v>991174.67973935162</v>
      </c>
      <c r="E99" s="5">
        <v>28805998.120131008</v>
      </c>
      <c r="F99" s="5">
        <v>12220507.100582674</v>
      </c>
      <c r="G99" s="5">
        <v>4234971.1514701946</v>
      </c>
      <c r="H99" s="5">
        <v>2341424.0540000014</v>
      </c>
      <c r="I99" s="6">
        <f t="shared" si="10"/>
        <v>69442054.414291948</v>
      </c>
      <c r="K99" s="5">
        <v>2856.9767779029999</v>
      </c>
      <c r="L99" s="5">
        <v>893.13218389999997</v>
      </c>
      <c r="M99" s="5">
        <v>182.46</v>
      </c>
      <c r="N99" s="5">
        <v>5407.9925776800001</v>
      </c>
      <c r="O99" s="5">
        <v>1573.2312341376999</v>
      </c>
      <c r="P99" s="5">
        <v>850.87555499999996</v>
      </c>
      <c r="Q99" s="5">
        <v>474.06799999999998</v>
      </c>
      <c r="S99" s="5">
        <v>2496.073139092</v>
      </c>
      <c r="T99" s="5">
        <v>829.73314685299999</v>
      </c>
      <c r="U99" s="5">
        <v>165.715448415</v>
      </c>
      <c r="V99" s="5">
        <v>5354.1730548284995</v>
      </c>
      <c r="W99" s="5">
        <v>1509.24972902062</v>
      </c>
      <c r="X99" s="5">
        <v>787.17988623650001</v>
      </c>
      <c r="Y99" s="5">
        <v>359.00400000000002</v>
      </c>
      <c r="Z99" s="6">
        <f t="shared" si="11"/>
        <v>11501.128404445619</v>
      </c>
    </row>
    <row r="100" spans="1:26" x14ac:dyDescent="0.2">
      <c r="A100">
        <v>2016</v>
      </c>
      <c r="B100" s="5">
        <v>16283651.713465264</v>
      </c>
      <c r="C100" s="5">
        <v>4880686.9430555208</v>
      </c>
      <c r="D100" s="5">
        <v>1002320.3425342547</v>
      </c>
      <c r="E100" s="5">
        <v>29650388.638155486</v>
      </c>
      <c r="F100" s="5">
        <v>12548965.667474778</v>
      </c>
      <c r="G100" s="5">
        <v>4357546.8355001183</v>
      </c>
      <c r="H100" s="5">
        <v>2387411.9550000052</v>
      </c>
      <c r="I100" s="6">
        <f t="shared" si="10"/>
        <v>71110972.095185414</v>
      </c>
      <c r="K100" s="5">
        <v>2876.9182203760001</v>
      </c>
      <c r="L100" s="5">
        <v>901.02278020000006</v>
      </c>
      <c r="M100" s="5">
        <v>184.5</v>
      </c>
      <c r="N100" s="5">
        <v>5519.6265401999999</v>
      </c>
      <c r="O100" s="5">
        <v>1601.7060366118999</v>
      </c>
      <c r="P100" s="5">
        <v>870.11867119999999</v>
      </c>
      <c r="Q100" s="5">
        <v>480.10899999999998</v>
      </c>
      <c r="S100" s="5">
        <v>2528.189518998</v>
      </c>
      <c r="T100" s="5">
        <v>842.71390134000001</v>
      </c>
      <c r="U100" s="5">
        <v>168.78693200729998</v>
      </c>
      <c r="V100" s="5">
        <v>5473.9266150491003</v>
      </c>
      <c r="W100" s="5">
        <v>1544.8104982709999</v>
      </c>
      <c r="X100" s="5">
        <v>817.11244222660002</v>
      </c>
      <c r="Y100" s="5">
        <v>364.65</v>
      </c>
      <c r="Z100" s="6">
        <f t="shared" si="11"/>
        <v>11740.189907892</v>
      </c>
    </row>
    <row r="101" spans="1:26" x14ac:dyDescent="0.2">
      <c r="A101">
        <v>2017</v>
      </c>
      <c r="B101" s="5">
        <v>16419175.969468651</v>
      </c>
      <c r="C101" s="5">
        <v>4921944.2819156516</v>
      </c>
      <c r="D101" s="5">
        <v>1009108.8512147256</v>
      </c>
      <c r="E101" s="5">
        <v>30196791.248179741</v>
      </c>
      <c r="F101" s="5">
        <v>12770303.776560167</v>
      </c>
      <c r="G101" s="5">
        <v>4415978.125902093</v>
      </c>
      <c r="H101" s="5">
        <v>2417997.7639999869</v>
      </c>
      <c r="I101" s="6">
        <f t="shared" si="10"/>
        <v>72151300.017241016</v>
      </c>
      <c r="K101" s="5">
        <v>2898.5615698029997</v>
      </c>
      <c r="L101" s="5">
        <v>909.654721</v>
      </c>
      <c r="M101" s="5">
        <v>186.3</v>
      </c>
      <c r="N101" s="5">
        <v>5628.2841185199995</v>
      </c>
      <c r="O101" s="5">
        <v>1624.5510434937</v>
      </c>
      <c r="P101" s="5">
        <v>881.85224330000005</v>
      </c>
      <c r="Q101" s="5">
        <v>486.15199999999999</v>
      </c>
      <c r="S101" s="5">
        <v>2556.7047150889998</v>
      </c>
      <c r="T101" s="5">
        <v>855.12374229500006</v>
      </c>
      <c r="U101" s="5">
        <v>171.15895147730001</v>
      </c>
      <c r="V101" s="5">
        <v>5602.1319360585994</v>
      </c>
      <c r="W101" s="5">
        <v>1573.6501862150999</v>
      </c>
      <c r="X101" s="5">
        <v>831.04265050979996</v>
      </c>
      <c r="Y101" s="5">
        <v>370.12299999999999</v>
      </c>
      <c r="Z101" s="6">
        <f t="shared" si="11"/>
        <v>11959.9351816448</v>
      </c>
    </row>
    <row r="102" spans="1:26" x14ac:dyDescent="0.2">
      <c r="A102">
        <v>2018</v>
      </c>
      <c r="B102" s="5">
        <v>16602014.490176845</v>
      </c>
      <c r="C102" s="5">
        <v>4977007.005681321</v>
      </c>
      <c r="D102" s="5">
        <v>1018715.6199993024</v>
      </c>
      <c r="E102" s="5">
        <v>30840594.204042289</v>
      </c>
      <c r="F102" s="5">
        <v>13055536.933178991</v>
      </c>
      <c r="G102" s="5">
        <v>4473968.0971269868</v>
      </c>
      <c r="H102" s="5">
        <v>2456298.0170000046</v>
      </c>
      <c r="I102" s="6">
        <f t="shared" si="10"/>
        <v>73424134.367205739</v>
      </c>
      <c r="K102" s="5">
        <v>2917.7538861870003</v>
      </c>
      <c r="L102" s="5">
        <v>917.66353330000004</v>
      </c>
      <c r="M102" s="5">
        <v>188.13</v>
      </c>
      <c r="N102" s="5">
        <v>5738.3965713899997</v>
      </c>
      <c r="O102" s="5">
        <v>1652.90861296</v>
      </c>
      <c r="P102" s="5">
        <v>891.50581690000001</v>
      </c>
      <c r="Q102" s="5">
        <v>492.197</v>
      </c>
      <c r="S102" s="5">
        <v>2583.8240097319999</v>
      </c>
      <c r="T102" s="5">
        <v>892.79144676500005</v>
      </c>
      <c r="U102" s="5">
        <v>172.8574618712</v>
      </c>
      <c r="V102" s="5">
        <v>5725.7794361347005</v>
      </c>
      <c r="W102" s="5">
        <v>1600.8738159829002</v>
      </c>
      <c r="X102" s="5">
        <v>842.44615304959996</v>
      </c>
      <c r="Y102" s="5">
        <v>375.66300000000001</v>
      </c>
      <c r="Z102" s="6">
        <f t="shared" si="11"/>
        <v>12194.2353235354</v>
      </c>
    </row>
    <row r="103" spans="1:26" x14ac:dyDescent="0.2">
      <c r="A103">
        <v>2019</v>
      </c>
      <c r="B103" s="5">
        <v>16789205.250108793</v>
      </c>
      <c r="C103" s="5">
        <v>5030425.4343474032</v>
      </c>
      <c r="D103" s="5">
        <v>1028331.4818167475</v>
      </c>
      <c r="E103" s="5">
        <v>31491636.846152555</v>
      </c>
      <c r="F103" s="5">
        <v>13346735.179866314</v>
      </c>
      <c r="G103" s="5">
        <v>4532675.396796803</v>
      </c>
      <c r="H103" s="5">
        <v>2494611.3309999835</v>
      </c>
      <c r="I103" s="6">
        <f t="shared" si="10"/>
        <v>74713620.920088604</v>
      </c>
      <c r="K103" s="5">
        <v>2936.905869529</v>
      </c>
      <c r="L103" s="5">
        <v>925.48121490000005</v>
      </c>
      <c r="M103" s="5">
        <v>189.78</v>
      </c>
      <c r="N103" s="5">
        <v>5848.78031577</v>
      </c>
      <c r="O103" s="5">
        <v>1683.4991854017999</v>
      </c>
      <c r="P103" s="5">
        <v>901.30915200000004</v>
      </c>
      <c r="Q103" s="5">
        <v>498.245</v>
      </c>
      <c r="S103" s="5">
        <v>2610.8700911370001</v>
      </c>
      <c r="T103" s="5">
        <v>880.02066933599997</v>
      </c>
      <c r="U103" s="5">
        <v>174.49539986069999</v>
      </c>
      <c r="V103" s="5">
        <v>5845.1856556448001</v>
      </c>
      <c r="W103" s="5">
        <v>1632.6000063449001</v>
      </c>
      <c r="X103" s="5">
        <v>853.72027810700001</v>
      </c>
      <c r="Y103" s="5">
        <v>381.05200000000002</v>
      </c>
      <c r="Z103" s="6">
        <f t="shared" si="11"/>
        <v>12377.944100430399</v>
      </c>
    </row>
    <row r="104" spans="1:26" x14ac:dyDescent="0.2">
      <c r="A104">
        <v>2020</v>
      </c>
      <c r="B104" s="5">
        <v>16998650.67226468</v>
      </c>
      <c r="C104" s="5">
        <v>5089930.1598185413</v>
      </c>
      <c r="D104" s="5">
        <v>1039248.1880191861</v>
      </c>
      <c r="E104" s="5">
        <v>32188155.874718446</v>
      </c>
      <c r="F104" s="5">
        <v>13680764.497762779</v>
      </c>
      <c r="G104" s="5">
        <v>4598605.952261379</v>
      </c>
      <c r="H104" s="5">
        <v>2541152.5299999942</v>
      </c>
      <c r="I104" s="6">
        <f t="shared" si="10"/>
        <v>76136507.874845013</v>
      </c>
      <c r="K104" s="5">
        <v>2954.0971768310001</v>
      </c>
      <c r="L104" s="5">
        <v>932.15141319999998</v>
      </c>
      <c r="M104" s="5">
        <v>191.39</v>
      </c>
      <c r="N104" s="5">
        <v>5953.8049427599999</v>
      </c>
      <c r="O104" s="5">
        <v>1720.1352518241999</v>
      </c>
      <c r="P104" s="5">
        <v>910.26214440000001</v>
      </c>
      <c r="Q104" s="5">
        <v>504.29599999999999</v>
      </c>
      <c r="S104" s="5">
        <v>2643.6473710569999</v>
      </c>
      <c r="T104" s="5">
        <v>894.15546275200006</v>
      </c>
      <c r="U104" s="5">
        <v>173.67430175019999</v>
      </c>
      <c r="V104" s="5">
        <v>5975.2094300352001</v>
      </c>
      <c r="W104" s="5">
        <v>1667.9944814609</v>
      </c>
      <c r="X104" s="5">
        <v>864.47949054419996</v>
      </c>
      <c r="Y104" s="5">
        <v>388.24200000000002</v>
      </c>
      <c r="Z104" s="6">
        <f t="shared" si="11"/>
        <v>12607.402537599501</v>
      </c>
    </row>
    <row r="106" spans="1:26" x14ac:dyDescent="0.2">
      <c r="A106" t="s">
        <v>13</v>
      </c>
    </row>
    <row r="108" spans="1:26" ht="13.5" thickBot="1" x14ac:dyDescent="0.25"/>
    <row r="109" spans="1:26" ht="16.5" thickBot="1" x14ac:dyDescent="0.3">
      <c r="A109" s="23" t="s">
        <v>29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5"/>
    </row>
    <row r="110" spans="1:26" ht="13.5" thickBot="1" x14ac:dyDescent="0.25"/>
    <row r="111" spans="1:26" ht="13.5" thickBot="1" x14ac:dyDescent="0.25">
      <c r="A111" s="2"/>
      <c r="B111" s="14" t="s">
        <v>1</v>
      </c>
      <c r="C111" s="15"/>
      <c r="D111" s="15"/>
      <c r="E111" s="15"/>
      <c r="F111" s="15"/>
      <c r="G111" s="15"/>
      <c r="H111" s="15"/>
      <c r="I111" s="16"/>
      <c r="J111" s="2"/>
      <c r="K111" s="17" t="s">
        <v>2</v>
      </c>
      <c r="L111" s="18"/>
      <c r="M111" s="18"/>
      <c r="N111" s="18"/>
      <c r="O111" s="18"/>
      <c r="P111" s="18"/>
      <c r="Q111" s="19"/>
      <c r="R111" s="2"/>
      <c r="S111" s="20" t="s">
        <v>3</v>
      </c>
      <c r="T111" s="21"/>
      <c r="U111" s="21"/>
      <c r="V111" s="21"/>
      <c r="W111" s="21"/>
      <c r="X111" s="21"/>
      <c r="Y111" s="21"/>
      <c r="Z111" s="22"/>
    </row>
    <row r="112" spans="1:26" x14ac:dyDescent="0.2">
      <c r="A112" s="3" t="s">
        <v>4</v>
      </c>
      <c r="B112" s="4" t="s">
        <v>5</v>
      </c>
      <c r="C112" s="4" t="s">
        <v>6</v>
      </c>
      <c r="D112" s="4" t="s">
        <v>7</v>
      </c>
      <c r="E112" s="4" t="s">
        <v>8</v>
      </c>
      <c r="F112" s="4" t="s">
        <v>9</v>
      </c>
      <c r="G112" s="4" t="s">
        <v>10</v>
      </c>
      <c r="H112" s="4" t="s">
        <v>11</v>
      </c>
      <c r="I112" s="4" t="s">
        <v>12</v>
      </c>
      <c r="J112" s="3"/>
      <c r="K112" s="4" t="s">
        <v>5</v>
      </c>
      <c r="L112" s="4" t="s">
        <v>6</v>
      </c>
      <c r="M112" s="4" t="s">
        <v>7</v>
      </c>
      <c r="N112" s="4" t="s">
        <v>8</v>
      </c>
      <c r="O112" s="4" t="s">
        <v>9</v>
      </c>
      <c r="P112" s="4" t="s">
        <v>10</v>
      </c>
      <c r="Q112" s="4" t="s">
        <v>11</v>
      </c>
      <c r="R112" s="3"/>
      <c r="S112" s="4" t="s">
        <v>5</v>
      </c>
      <c r="T112" s="4" t="s">
        <v>6</v>
      </c>
      <c r="U112" s="4" t="s">
        <v>7</v>
      </c>
      <c r="V112" s="4" t="s">
        <v>8</v>
      </c>
      <c r="W112" s="4" t="s">
        <v>9</v>
      </c>
      <c r="X112" s="4" t="s">
        <v>10</v>
      </c>
      <c r="Y112" s="4" t="s">
        <v>11</v>
      </c>
      <c r="Z112" s="4" t="s">
        <v>12</v>
      </c>
    </row>
    <row r="113" spans="1:34" x14ac:dyDescent="0.2">
      <c r="A113">
        <v>2012</v>
      </c>
      <c r="B113" s="5">
        <v>14633531</v>
      </c>
      <c r="C113" s="5">
        <v>4489106</v>
      </c>
      <c r="D113" s="5">
        <v>939964</v>
      </c>
      <c r="E113" s="5">
        <v>25870440</v>
      </c>
      <c r="F113" s="5">
        <v>9932573</v>
      </c>
      <c r="G113" s="5">
        <v>3754354</v>
      </c>
      <c r="H113" s="5">
        <v>2249508</v>
      </c>
      <c r="I113" s="6">
        <f>SUM(B113:H113)</f>
        <v>61869476</v>
      </c>
      <c r="K113" s="5">
        <v>2623.6976772580001</v>
      </c>
      <c r="L113" s="5">
        <v>855.90324090000001</v>
      </c>
      <c r="M113" s="5">
        <v>173.29925130000001</v>
      </c>
      <c r="N113" s="5">
        <v>4809.4001081800006</v>
      </c>
      <c r="O113" s="5">
        <v>1344.2716955952001</v>
      </c>
      <c r="P113" s="5">
        <v>760.02903040000001</v>
      </c>
      <c r="Q113" s="5">
        <v>467</v>
      </c>
      <c r="S113" s="5">
        <v>2270</v>
      </c>
      <c r="T113" s="5">
        <v>753</v>
      </c>
      <c r="U113" s="5">
        <v>160</v>
      </c>
      <c r="V113" s="5">
        <v>4712</v>
      </c>
      <c r="W113" s="5">
        <v>1251</v>
      </c>
      <c r="X113" s="5">
        <v>693</v>
      </c>
      <c r="Y113" s="5">
        <v>337</v>
      </c>
      <c r="Z113" s="6">
        <f>SUM(S113:Y113)</f>
        <v>10176</v>
      </c>
    </row>
    <row r="114" spans="1:34" x14ac:dyDescent="0.2">
      <c r="A114">
        <v>2013</v>
      </c>
      <c r="B114" s="5">
        <v>14878262</v>
      </c>
      <c r="C114" s="5">
        <v>4524843</v>
      </c>
      <c r="D114" s="5">
        <v>945224</v>
      </c>
      <c r="E114" s="5">
        <v>26610204</v>
      </c>
      <c r="F114" s="5">
        <v>10266692</v>
      </c>
      <c r="G114" s="5">
        <v>3794710</v>
      </c>
      <c r="H114" s="5">
        <v>2270687</v>
      </c>
      <c r="I114" s="6">
        <f t="shared" ref="I114:I123" si="12">SUM(B114:H114)</f>
        <v>63290622</v>
      </c>
      <c r="K114" s="5">
        <v>2667.0209967650003</v>
      </c>
      <c r="L114" s="5">
        <v>859.40479489999996</v>
      </c>
      <c r="M114" s="5">
        <v>172.84983969999999</v>
      </c>
      <c r="N114" s="5">
        <v>4940.95415469</v>
      </c>
      <c r="O114" s="5">
        <v>1370.5084551124003</v>
      </c>
      <c r="P114" s="5">
        <v>772.15080699999999</v>
      </c>
      <c r="Q114" s="5">
        <v>472</v>
      </c>
      <c r="S114" s="5">
        <v>2348</v>
      </c>
      <c r="T114" s="5">
        <v>760</v>
      </c>
      <c r="U114" s="5">
        <v>159</v>
      </c>
      <c r="V114" s="5">
        <v>4801</v>
      </c>
      <c r="W114" s="5">
        <v>1305</v>
      </c>
      <c r="X114" s="5">
        <v>700</v>
      </c>
      <c r="Y114" s="5">
        <v>345</v>
      </c>
      <c r="Z114" s="6">
        <f t="shared" ref="Z114:Z123" si="13">SUM(S114:Y114)</f>
        <v>10418</v>
      </c>
    </row>
    <row r="115" spans="1:34" x14ac:dyDescent="0.2">
      <c r="A115">
        <v>2014</v>
      </c>
      <c r="B115" s="5">
        <v>15215187</v>
      </c>
      <c r="C115" s="5">
        <v>4562715</v>
      </c>
      <c r="D115" s="5">
        <v>949910</v>
      </c>
      <c r="E115" s="5">
        <v>27547018</v>
      </c>
      <c r="F115" s="5">
        <v>10670403</v>
      </c>
      <c r="G115" s="5">
        <v>3952903</v>
      </c>
      <c r="H115" s="5">
        <v>2301301</v>
      </c>
      <c r="I115" s="6">
        <f t="shared" si="12"/>
        <v>65199437</v>
      </c>
      <c r="K115" s="5">
        <v>2705.7716051940001</v>
      </c>
      <c r="L115" s="5">
        <v>864.128919</v>
      </c>
      <c r="M115" s="5">
        <v>173.40058189999999</v>
      </c>
      <c r="N115" s="5">
        <v>5109.1374900199999</v>
      </c>
      <c r="O115" s="5">
        <v>1418.916247676</v>
      </c>
      <c r="P115" s="5">
        <v>808.91430400000002</v>
      </c>
      <c r="Q115" s="5">
        <v>477</v>
      </c>
      <c r="S115" s="5">
        <v>2406</v>
      </c>
      <c r="T115" s="5">
        <v>770</v>
      </c>
      <c r="U115" s="5">
        <v>156</v>
      </c>
      <c r="V115" s="5">
        <v>4985</v>
      </c>
      <c r="W115" s="5">
        <v>1348</v>
      </c>
      <c r="X115" s="5">
        <v>718</v>
      </c>
      <c r="Y115" s="5">
        <v>351</v>
      </c>
      <c r="Z115" s="6">
        <f t="shared" si="13"/>
        <v>10734</v>
      </c>
    </row>
    <row r="116" spans="1:34" x14ac:dyDescent="0.2">
      <c r="A116">
        <v>2015</v>
      </c>
      <c r="B116" s="5">
        <v>15425484</v>
      </c>
      <c r="C116" s="5">
        <v>4596856</v>
      </c>
      <c r="D116" s="5">
        <v>954678</v>
      </c>
      <c r="E116" s="5">
        <v>28183414</v>
      </c>
      <c r="F116" s="5">
        <v>11198588</v>
      </c>
      <c r="G116" s="5">
        <v>4069785</v>
      </c>
      <c r="H116" s="5">
        <v>2334185</v>
      </c>
      <c r="I116" s="6">
        <f t="shared" si="12"/>
        <v>66762990</v>
      </c>
      <c r="K116" s="5">
        <v>2742.161972546</v>
      </c>
      <c r="L116" s="5">
        <v>867.98117579999996</v>
      </c>
      <c r="M116" s="5">
        <v>174.345215</v>
      </c>
      <c r="N116" s="5">
        <v>5179.9440329199997</v>
      </c>
      <c r="O116" s="5">
        <v>1476.2879674376002</v>
      </c>
      <c r="P116" s="5">
        <v>836.67264049999994</v>
      </c>
      <c r="Q116" s="5">
        <v>484</v>
      </c>
      <c r="S116" s="5">
        <v>2433</v>
      </c>
      <c r="T116" s="5">
        <v>782</v>
      </c>
      <c r="U116" s="5">
        <v>159</v>
      </c>
      <c r="V116" s="5">
        <v>5121</v>
      </c>
      <c r="W116" s="5">
        <v>1389</v>
      </c>
      <c r="X116" s="5">
        <v>750</v>
      </c>
      <c r="Y116" s="5">
        <v>351</v>
      </c>
      <c r="Z116" s="6">
        <f t="shared" si="13"/>
        <v>10985</v>
      </c>
      <c r="AF116" t="s">
        <v>30</v>
      </c>
      <c r="AG116" t="s">
        <v>31</v>
      </c>
      <c r="AH116" t="s">
        <v>32</v>
      </c>
    </row>
    <row r="117" spans="1:34" x14ac:dyDescent="0.2">
      <c r="A117">
        <v>2016</v>
      </c>
      <c r="B117" s="5">
        <v>15650722</v>
      </c>
      <c r="C117" s="5">
        <v>4654570</v>
      </c>
      <c r="D117" s="5">
        <v>963498</v>
      </c>
      <c r="E117" s="5">
        <v>29095245</v>
      </c>
      <c r="F117" s="5">
        <v>11659925</v>
      </c>
      <c r="G117" s="5">
        <v>4195615</v>
      </c>
      <c r="H117" s="5">
        <v>1145452</v>
      </c>
      <c r="I117" s="6">
        <f t="shared" si="12"/>
        <v>67365027</v>
      </c>
      <c r="K117" s="5">
        <v>2759.852746823</v>
      </c>
      <c r="L117" s="5">
        <v>871.6047519</v>
      </c>
      <c r="M117" s="5">
        <v>177.89582849999999</v>
      </c>
      <c r="N117" s="5">
        <v>5306.0603404699996</v>
      </c>
      <c r="O117" s="5">
        <v>1549.1280327502</v>
      </c>
      <c r="P117" s="5">
        <v>862.71373029999995</v>
      </c>
      <c r="Q117" s="5">
        <v>462</v>
      </c>
      <c r="S117" s="5">
        <v>2462</v>
      </c>
      <c r="T117" s="5">
        <v>789</v>
      </c>
      <c r="U117" s="5">
        <v>162</v>
      </c>
      <c r="V117" s="5">
        <v>5251</v>
      </c>
      <c r="W117" s="5">
        <v>1439</v>
      </c>
      <c r="X117" s="5">
        <v>777</v>
      </c>
      <c r="Y117" s="5"/>
      <c r="Z117" s="6">
        <f t="shared" si="13"/>
        <v>10880</v>
      </c>
      <c r="AE117">
        <v>2015</v>
      </c>
      <c r="AF117" s="8">
        <f t="shared" ref="AF117:AF125" si="14">I133</f>
        <v>63527997.729496703</v>
      </c>
      <c r="AG117" s="8">
        <f t="shared" ref="AG117:AG125" si="15">I151</f>
        <v>63220770</v>
      </c>
      <c r="AH117" s="8">
        <f t="shared" ref="AH117:AH125" si="16">I166</f>
        <v>63594000</v>
      </c>
    </row>
    <row r="118" spans="1:34" x14ac:dyDescent="0.2">
      <c r="A118">
        <v>2017</v>
      </c>
      <c r="B118" s="5">
        <v>15922162</v>
      </c>
      <c r="C118" s="5">
        <v>4684798</v>
      </c>
      <c r="D118" s="5">
        <v>984073</v>
      </c>
      <c r="E118" s="5">
        <v>30042583</v>
      </c>
      <c r="F118" s="5">
        <v>12627590</v>
      </c>
      <c r="G118" s="5">
        <v>4284951</v>
      </c>
      <c r="H118" s="5">
        <v>0</v>
      </c>
      <c r="I118" s="6">
        <f t="shared" si="12"/>
        <v>68546157</v>
      </c>
      <c r="K118" s="5">
        <v>2790.9334770280002</v>
      </c>
      <c r="L118" s="5">
        <v>876.38740749999999</v>
      </c>
      <c r="M118" s="5">
        <v>181.71381239999999</v>
      </c>
      <c r="N118" s="5">
        <v>5432.25015403</v>
      </c>
      <c r="O118" s="5">
        <v>1619.3329853680002</v>
      </c>
      <c r="P118" s="5">
        <v>885.06393609999998</v>
      </c>
      <c r="Q118" s="5">
        <v>0</v>
      </c>
      <c r="S118" s="5">
        <v>2509</v>
      </c>
      <c r="T118" s="5">
        <v>796</v>
      </c>
      <c r="U118" s="5">
        <v>168</v>
      </c>
      <c r="V118" s="5">
        <v>5389</v>
      </c>
      <c r="W118" s="5">
        <v>1544</v>
      </c>
      <c r="X118" s="5">
        <v>794</v>
      </c>
      <c r="Y118" s="5"/>
      <c r="Z118" s="6">
        <f t="shared" si="13"/>
        <v>11200</v>
      </c>
      <c r="AE118">
        <v>2016</v>
      </c>
      <c r="AF118" s="8">
        <f t="shared" si="14"/>
        <v>63431505.436310902</v>
      </c>
      <c r="AG118" s="8">
        <f t="shared" si="15"/>
        <v>63543020</v>
      </c>
      <c r="AH118" s="8">
        <f t="shared" si="16"/>
        <v>63644160</v>
      </c>
    </row>
    <row r="119" spans="1:34" x14ac:dyDescent="0.2">
      <c r="A119">
        <v>2018</v>
      </c>
      <c r="B119" s="5">
        <v>16100139</v>
      </c>
      <c r="C119" s="5">
        <v>4729516</v>
      </c>
      <c r="D119" s="5">
        <v>989512</v>
      </c>
      <c r="E119" s="5">
        <v>30690560</v>
      </c>
      <c r="F119" s="5">
        <v>12878798</v>
      </c>
      <c r="G119" s="5">
        <v>4344040</v>
      </c>
      <c r="H119" s="5">
        <v>0</v>
      </c>
      <c r="I119" s="6">
        <f t="shared" si="12"/>
        <v>69732565</v>
      </c>
      <c r="K119" s="5">
        <v>2818.9432861619998</v>
      </c>
      <c r="L119" s="5">
        <v>880.79536270000006</v>
      </c>
      <c r="M119" s="5">
        <v>182.6859714</v>
      </c>
      <c r="N119" s="5">
        <v>5530.8517272999998</v>
      </c>
      <c r="O119" s="5">
        <v>1646.2466720469001</v>
      </c>
      <c r="P119" s="5">
        <v>898.32394590000001</v>
      </c>
      <c r="Q119" s="5">
        <v>0</v>
      </c>
      <c r="S119" s="5">
        <v>2536</v>
      </c>
      <c r="T119" s="5">
        <v>807</v>
      </c>
      <c r="U119" s="5">
        <v>169</v>
      </c>
      <c r="V119" s="5">
        <v>5508</v>
      </c>
      <c r="W119" s="5">
        <v>1570</v>
      </c>
      <c r="X119" s="5">
        <v>804</v>
      </c>
      <c r="Y119" s="5"/>
      <c r="Z119" s="6">
        <f t="shared" si="13"/>
        <v>11394</v>
      </c>
      <c r="AE119">
        <v>2017</v>
      </c>
      <c r="AF119" s="8">
        <f t="shared" si="14"/>
        <v>63246310.758357994</v>
      </c>
      <c r="AG119" s="8">
        <f t="shared" si="15"/>
        <v>63426040</v>
      </c>
      <c r="AH119" s="8">
        <f t="shared" si="16"/>
        <v>63414410</v>
      </c>
    </row>
    <row r="120" spans="1:34" x14ac:dyDescent="0.2">
      <c r="A120">
        <v>2019</v>
      </c>
      <c r="B120" s="5">
        <v>16275349</v>
      </c>
      <c r="C120" s="5">
        <v>4773472</v>
      </c>
      <c r="D120" s="5">
        <v>994961</v>
      </c>
      <c r="E120" s="5">
        <v>31322719</v>
      </c>
      <c r="F120" s="5">
        <v>13168649</v>
      </c>
      <c r="G120" s="5">
        <v>4388547</v>
      </c>
      <c r="H120" s="5">
        <v>0</v>
      </c>
      <c r="I120" s="6">
        <f t="shared" si="12"/>
        <v>70923697</v>
      </c>
      <c r="K120" s="5">
        <v>2837.5828492270002</v>
      </c>
      <c r="L120" s="5">
        <v>885.21095709999997</v>
      </c>
      <c r="M120" s="5">
        <v>183.51920190000001</v>
      </c>
      <c r="N120" s="5">
        <v>5633.9525122800005</v>
      </c>
      <c r="O120" s="5">
        <v>1682.7605076440002</v>
      </c>
      <c r="P120" s="5">
        <v>908.31931120000002</v>
      </c>
      <c r="Q120" s="5">
        <v>0</v>
      </c>
      <c r="S120" s="5">
        <v>2563</v>
      </c>
      <c r="T120" s="5">
        <v>811</v>
      </c>
      <c r="U120" s="5">
        <v>170</v>
      </c>
      <c r="V120" s="5">
        <v>5623</v>
      </c>
      <c r="W120" s="5">
        <v>1600</v>
      </c>
      <c r="X120" s="5">
        <v>811</v>
      </c>
      <c r="Y120" s="5"/>
      <c r="Z120" s="6">
        <f t="shared" si="13"/>
        <v>11578</v>
      </c>
      <c r="AE120">
        <v>2018</v>
      </c>
      <c r="AF120" s="8">
        <f t="shared" si="14"/>
        <v>64219328.156214707</v>
      </c>
      <c r="AG120" s="8">
        <f t="shared" si="15"/>
        <v>64379000</v>
      </c>
      <c r="AH120" s="8">
        <f t="shared" si="16"/>
        <v>64335670</v>
      </c>
    </row>
    <row r="121" spans="1:34" x14ac:dyDescent="0.2">
      <c r="A121">
        <v>2020</v>
      </c>
      <c r="B121" s="5">
        <v>16477506</v>
      </c>
      <c r="C121" s="5">
        <v>4824727</v>
      </c>
      <c r="D121" s="5">
        <v>1002175</v>
      </c>
      <c r="E121" s="5">
        <v>32045903</v>
      </c>
      <c r="F121" s="5">
        <v>13452010</v>
      </c>
      <c r="G121" s="5">
        <v>4439442</v>
      </c>
      <c r="H121" s="5">
        <v>0</v>
      </c>
      <c r="I121" s="6">
        <f t="shared" si="12"/>
        <v>72241763</v>
      </c>
      <c r="K121" s="5">
        <v>2853.741320226</v>
      </c>
      <c r="L121" s="5">
        <v>888.9344466</v>
      </c>
      <c r="M121" s="5">
        <v>184.15596790000001</v>
      </c>
      <c r="N121" s="5">
        <v>5738.1320952799997</v>
      </c>
      <c r="O121" s="5">
        <v>1702.8236289178999</v>
      </c>
      <c r="P121" s="5">
        <v>917.2553355</v>
      </c>
      <c r="Q121" s="5">
        <v>0</v>
      </c>
      <c r="S121" s="5">
        <v>2594</v>
      </c>
      <c r="T121" s="5">
        <v>820</v>
      </c>
      <c r="U121" s="5">
        <v>168</v>
      </c>
      <c r="V121" s="5">
        <v>5753</v>
      </c>
      <c r="W121" s="5">
        <v>1625</v>
      </c>
      <c r="X121" s="5">
        <v>816</v>
      </c>
      <c r="Y121" s="5"/>
      <c r="Z121" s="6">
        <f t="shared" si="13"/>
        <v>11776</v>
      </c>
      <c r="AE121">
        <v>2019</v>
      </c>
      <c r="AF121" s="8">
        <f t="shared" si="14"/>
        <v>65183187.172204204</v>
      </c>
      <c r="AG121" s="8">
        <f t="shared" si="15"/>
        <v>65325360</v>
      </c>
      <c r="AH121" s="8">
        <f t="shared" si="16"/>
        <v>65099110</v>
      </c>
    </row>
    <row r="122" spans="1:34" ht="13.5" thickBot="1" x14ac:dyDescent="0.25">
      <c r="A122">
        <v>2021</v>
      </c>
      <c r="B122" s="5">
        <v>16585884</v>
      </c>
      <c r="C122" s="5">
        <v>4849416</v>
      </c>
      <c r="D122" s="5">
        <v>1003722</v>
      </c>
      <c r="E122" s="5">
        <v>32604382</v>
      </c>
      <c r="F122" s="5">
        <v>13690560</v>
      </c>
      <c r="G122" s="5">
        <v>4467965</v>
      </c>
      <c r="H122" s="5">
        <v>0</v>
      </c>
      <c r="I122" s="6">
        <f t="shared" si="12"/>
        <v>73201929</v>
      </c>
      <c r="K122" s="5">
        <v>2869.5337341590002</v>
      </c>
      <c r="L122" s="5">
        <v>892.99061240000003</v>
      </c>
      <c r="M122" s="5">
        <v>182.45131319999999</v>
      </c>
      <c r="N122" s="5">
        <v>5843.22419292</v>
      </c>
      <c r="O122" s="5">
        <v>1731.7203519286002</v>
      </c>
      <c r="P122" s="5">
        <v>925.99944410000001</v>
      </c>
      <c r="Q122" s="5">
        <v>0</v>
      </c>
      <c r="S122" s="5">
        <v>2619</v>
      </c>
      <c r="T122" s="5">
        <v>827</v>
      </c>
      <c r="U122" s="5">
        <v>170</v>
      </c>
      <c r="V122" s="5">
        <v>5872</v>
      </c>
      <c r="W122" s="5">
        <v>1657</v>
      </c>
      <c r="X122" s="5">
        <v>831</v>
      </c>
      <c r="Y122" s="5"/>
      <c r="Z122" s="6">
        <f t="shared" si="13"/>
        <v>11976</v>
      </c>
      <c r="AE122">
        <v>2020</v>
      </c>
      <c r="AF122" s="8">
        <f t="shared" si="14"/>
        <v>66226672.130759194</v>
      </c>
      <c r="AG122" s="8">
        <f t="shared" si="15"/>
        <v>66909690</v>
      </c>
      <c r="AH122" s="8">
        <f t="shared" si="16"/>
        <v>65882150</v>
      </c>
    </row>
    <row r="123" spans="1:34" x14ac:dyDescent="0.2">
      <c r="B123">
        <v>16871437.873222739</v>
      </c>
      <c r="C123">
        <v>4935957.3401573729</v>
      </c>
      <c r="D123">
        <v>1010254.9630717388</v>
      </c>
      <c r="E123">
        <v>33253828.136594564</v>
      </c>
      <c r="F123">
        <v>13917504.681000022</v>
      </c>
      <c r="G123">
        <v>4508015.1984342216</v>
      </c>
      <c r="I123" s="6">
        <f t="shared" si="12"/>
        <v>74496998.192480654</v>
      </c>
      <c r="S123" s="9">
        <v>2668.9809077157197</v>
      </c>
      <c r="T123" s="10">
        <v>831.91041909603121</v>
      </c>
      <c r="U123" s="11">
        <v>166.10867318824853</v>
      </c>
      <c r="V123" s="9">
        <v>5972.7975577190737</v>
      </c>
      <c r="W123" s="10">
        <v>1689.4829891682307</v>
      </c>
      <c r="X123" s="11">
        <v>837.71945311269496</v>
      </c>
      <c r="Z123" s="6">
        <f t="shared" si="13"/>
        <v>12167</v>
      </c>
      <c r="AE123">
        <v>2021</v>
      </c>
      <c r="AF123" s="8">
        <f t="shared" si="14"/>
        <v>66917768.932977505</v>
      </c>
      <c r="AG123" s="8">
        <f t="shared" si="15"/>
        <v>67665770</v>
      </c>
      <c r="AH123" s="8">
        <f t="shared" si="16"/>
        <v>66317890</v>
      </c>
    </row>
    <row r="124" spans="1:34" x14ac:dyDescent="0.2">
      <c r="A124" t="s">
        <v>13</v>
      </c>
      <c r="Z124" s="6"/>
      <c r="AE124">
        <v>2022</v>
      </c>
      <c r="AF124" s="8">
        <f t="shared" si="14"/>
        <v>67814244.259187102</v>
      </c>
      <c r="AG124" s="8">
        <f t="shared" si="15"/>
        <v>68636570</v>
      </c>
      <c r="AH124" s="8">
        <f t="shared" si="16"/>
        <v>67038440</v>
      </c>
    </row>
    <row r="125" spans="1:34" x14ac:dyDescent="0.2">
      <c r="AE125">
        <v>2023</v>
      </c>
      <c r="AF125" s="8">
        <f t="shared" si="14"/>
        <v>68781288.093836308</v>
      </c>
      <c r="AG125" s="8">
        <f t="shared" si="15"/>
        <v>69701020</v>
      </c>
      <c r="AH125" s="8">
        <f t="shared" si="16"/>
        <v>67731040</v>
      </c>
    </row>
    <row r="126" spans="1:34" ht="13.5" thickBot="1" x14ac:dyDescent="0.25">
      <c r="AF126" s="8"/>
    </row>
    <row r="127" spans="1:34" ht="16.5" thickBot="1" x14ac:dyDescent="0.3">
      <c r="A127" s="26" t="s">
        <v>33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8"/>
      <c r="AF127" s="8"/>
    </row>
    <row r="128" spans="1:34" ht="13.5" thickBot="1" x14ac:dyDescent="0.25"/>
    <row r="129" spans="1:42" ht="13.5" thickBot="1" x14ac:dyDescent="0.25">
      <c r="A129" s="2"/>
      <c r="B129" s="14" t="s">
        <v>1</v>
      </c>
      <c r="C129" s="15"/>
      <c r="D129" s="15"/>
      <c r="E129" s="15"/>
      <c r="F129" s="15"/>
      <c r="G129" s="15"/>
      <c r="H129" s="15"/>
      <c r="I129" s="16"/>
      <c r="J129" s="2"/>
      <c r="K129" s="17" t="s">
        <v>34</v>
      </c>
      <c r="L129" s="18"/>
      <c r="M129" s="18"/>
      <c r="N129" s="18"/>
      <c r="O129" s="18"/>
      <c r="P129" s="18"/>
      <c r="Q129" s="19"/>
      <c r="R129" s="2"/>
      <c r="S129" s="20" t="s">
        <v>3</v>
      </c>
      <c r="T129" s="21"/>
      <c r="U129" s="21"/>
      <c r="V129" s="21"/>
      <c r="W129" s="21"/>
      <c r="X129" s="21"/>
      <c r="Y129" s="21"/>
      <c r="Z129" s="22"/>
    </row>
    <row r="130" spans="1:42" x14ac:dyDescent="0.2">
      <c r="A130" s="3" t="s">
        <v>4</v>
      </c>
      <c r="B130" s="4" t="s">
        <v>5</v>
      </c>
      <c r="C130" s="4" t="s">
        <v>6</v>
      </c>
      <c r="D130" s="4" t="s">
        <v>7</v>
      </c>
      <c r="E130" s="4" t="s">
        <v>8</v>
      </c>
      <c r="F130" s="4" t="s">
        <v>9</v>
      </c>
      <c r="G130" s="4" t="s">
        <v>10</v>
      </c>
      <c r="H130" s="4" t="s">
        <v>11</v>
      </c>
      <c r="I130" s="4" t="s">
        <v>12</v>
      </c>
      <c r="J130" s="3"/>
      <c r="K130" s="4" t="s">
        <v>5</v>
      </c>
      <c r="L130" s="4" t="s">
        <v>6</v>
      </c>
      <c r="M130" s="4" t="s">
        <v>7</v>
      </c>
      <c r="N130" s="4" t="s">
        <v>8</v>
      </c>
      <c r="O130" s="4" t="s">
        <v>9</v>
      </c>
      <c r="P130" s="4" t="s">
        <v>10</v>
      </c>
      <c r="Q130" s="4" t="s">
        <v>11</v>
      </c>
      <c r="R130" s="3"/>
      <c r="S130" s="4" t="s">
        <v>5</v>
      </c>
      <c r="T130" s="4" t="s">
        <v>6</v>
      </c>
      <c r="U130" s="4" t="s">
        <v>7</v>
      </c>
      <c r="V130" s="4" t="s">
        <v>8</v>
      </c>
      <c r="W130" s="4" t="s">
        <v>9</v>
      </c>
      <c r="X130" s="4" t="s">
        <v>10</v>
      </c>
      <c r="Y130" s="4" t="s">
        <v>11</v>
      </c>
      <c r="Z130" s="4" t="s">
        <v>12</v>
      </c>
      <c r="AE130" s="8"/>
      <c r="AF130" t="s">
        <v>30</v>
      </c>
      <c r="AG130" t="s">
        <v>31</v>
      </c>
      <c r="AH130" t="s">
        <v>32</v>
      </c>
    </row>
    <row r="131" spans="1:42" x14ac:dyDescent="0.2">
      <c r="A131">
        <v>2013</v>
      </c>
      <c r="B131" s="5">
        <v>14877799.751281898</v>
      </c>
      <c r="C131" s="5">
        <v>4453504.4007099997</v>
      </c>
      <c r="D131" s="5">
        <v>903816.12934999994</v>
      </c>
      <c r="E131" s="5">
        <v>25153750.435497001</v>
      </c>
      <c r="F131" s="5">
        <v>10190042.5077236</v>
      </c>
      <c r="G131" s="5">
        <v>3740820.06856</v>
      </c>
      <c r="H131" s="5">
        <v>2236652.7080000001</v>
      </c>
      <c r="I131" s="6">
        <f>SUM(B131:H131)</f>
        <v>61556386.00112249</v>
      </c>
      <c r="J131">
        <v>61559356.051000006</v>
      </c>
      <c r="K131" s="5">
        <v>2698.7408175999999</v>
      </c>
      <c r="L131" s="5">
        <v>859.33564560000002</v>
      </c>
      <c r="M131" s="5">
        <v>154.88368349999999</v>
      </c>
      <c r="N131" s="5">
        <v>4790.4436584699997</v>
      </c>
      <c r="O131" s="5">
        <v>1356.3664766873999</v>
      </c>
      <c r="P131" s="5">
        <v>758.07223490000001</v>
      </c>
      <c r="Q131" s="5">
        <v>464.005</v>
      </c>
      <c r="S131" s="5">
        <v>2328.7161111999999</v>
      </c>
      <c r="T131" s="5">
        <v>743.41909929999997</v>
      </c>
      <c r="U131" s="5">
        <v>142.90952730000001</v>
      </c>
      <c r="V131" s="5">
        <v>4631.6087600000001</v>
      </c>
      <c r="W131" s="5">
        <v>1276.5109221999999</v>
      </c>
      <c r="X131" s="5">
        <v>684.78343259999997</v>
      </c>
      <c r="Y131" s="5">
        <v>326.654</v>
      </c>
      <c r="Z131" s="6">
        <f>SUM(S131:Y131)</f>
        <v>10134.601852599999</v>
      </c>
      <c r="AA131" s="8">
        <v>10158.316999999999</v>
      </c>
      <c r="AB131" s="8">
        <f>I131-J131</f>
        <v>-2970.0498775169253</v>
      </c>
      <c r="AC131" s="8">
        <f>Z131-AA131</f>
        <v>-23.715147400000205</v>
      </c>
      <c r="AD131" s="8"/>
      <c r="AE131">
        <v>2015</v>
      </c>
      <c r="AF131" s="8">
        <f>Z133</f>
        <v>10494.438046199999</v>
      </c>
      <c r="AG131" s="8">
        <f>Z151</f>
        <v>10152.159</v>
      </c>
      <c r="AH131" s="8">
        <f>Z166</f>
        <v>10368.342999999999</v>
      </c>
      <c r="AI131" s="8"/>
      <c r="AJ131" s="8"/>
      <c r="AK131" s="8"/>
      <c r="AL131" s="8"/>
      <c r="AM131" s="8"/>
      <c r="AN131" s="8"/>
      <c r="AO131" s="8"/>
      <c r="AP131" s="8"/>
    </row>
    <row r="132" spans="1:42" x14ac:dyDescent="0.2">
      <c r="A132">
        <v>2014</v>
      </c>
      <c r="B132" s="5">
        <v>15150179.437670501</v>
      </c>
      <c r="C132" s="5">
        <v>4479048.1192099992</v>
      </c>
      <c r="D132" s="5">
        <v>905134.13273299986</v>
      </c>
      <c r="E132" s="5">
        <v>25718950.825857993</v>
      </c>
      <c r="F132" s="5">
        <v>10408488.966341199</v>
      </c>
      <c r="G132" s="5">
        <v>3779426.9689500001</v>
      </c>
      <c r="H132" s="5">
        <v>2257218.571</v>
      </c>
      <c r="I132" s="6">
        <f t="shared" ref="I132:I141" si="17">SUM(B132:H132)</f>
        <v>62698447.021762691</v>
      </c>
      <c r="J132">
        <v>62701190.601999998</v>
      </c>
      <c r="K132" s="5">
        <v>2754.1819841000001</v>
      </c>
      <c r="L132" s="5">
        <v>865.66126110000005</v>
      </c>
      <c r="M132" s="5">
        <v>155.44908530000001</v>
      </c>
      <c r="N132" s="5">
        <v>4901.9729638600002</v>
      </c>
      <c r="O132" s="5">
        <v>1386.5031406472001</v>
      </c>
      <c r="P132" s="5">
        <v>768.21077739999998</v>
      </c>
      <c r="Q132" s="5">
        <v>467.58</v>
      </c>
      <c r="S132" s="5">
        <v>2377.3705976000001</v>
      </c>
      <c r="T132" s="5">
        <v>752.03973210000004</v>
      </c>
      <c r="U132" s="5">
        <v>140.08870659999999</v>
      </c>
      <c r="V132" s="5">
        <v>4745.0152769000006</v>
      </c>
      <c r="W132" s="5">
        <v>1301.5362783999999</v>
      </c>
      <c r="X132" s="5">
        <v>684.39168819999998</v>
      </c>
      <c r="Y132" s="5">
        <v>330.767</v>
      </c>
      <c r="Z132" s="6">
        <f t="shared" ref="Z132:Z141" si="18">SUM(S132:Y132)</f>
        <v>10331.209279799999</v>
      </c>
      <c r="AA132" s="8">
        <v>10363.388999999999</v>
      </c>
      <c r="AB132" s="8">
        <f t="shared" ref="AB132:AB141" si="19">I132-J132</f>
        <v>-2743.5802373066545</v>
      </c>
      <c r="AC132" s="8">
        <f t="shared" ref="AC132:AC141" si="20">Z132-AA132</f>
        <v>-32.179720199999792</v>
      </c>
      <c r="AD132" s="8"/>
      <c r="AE132">
        <v>2016</v>
      </c>
      <c r="AF132" s="8">
        <f t="shared" ref="AF132:AF139" si="21">Z134</f>
        <v>10358.752210999999</v>
      </c>
      <c r="AG132" s="8">
        <f t="shared" ref="AG132:AG139" si="22">Z152</f>
        <v>10041.982999999998</v>
      </c>
      <c r="AH132" s="8">
        <f t="shared" ref="AH132:AH139" si="23">Z167</f>
        <v>10224.700999999999</v>
      </c>
      <c r="AI132" s="8"/>
      <c r="AJ132" s="8"/>
      <c r="AK132" s="8"/>
      <c r="AL132" s="8"/>
      <c r="AM132" s="8"/>
      <c r="AN132" s="8"/>
      <c r="AO132" s="8"/>
      <c r="AP132" s="8"/>
    </row>
    <row r="133" spans="1:42" x14ac:dyDescent="0.2">
      <c r="A133">
        <v>2015</v>
      </c>
      <c r="B133" s="5">
        <v>15371113.659484101</v>
      </c>
      <c r="C133" s="5">
        <v>4510404.7578799995</v>
      </c>
      <c r="D133" s="5">
        <v>908752.24123300007</v>
      </c>
      <c r="E133" s="5">
        <v>26010381.914678</v>
      </c>
      <c r="F133" s="5">
        <v>10626523.6326616</v>
      </c>
      <c r="G133" s="5">
        <v>3819927.3195600007</v>
      </c>
      <c r="H133" s="5">
        <v>2280894.2039999999</v>
      </c>
      <c r="I133" s="6">
        <f t="shared" si="17"/>
        <v>63527997.729496703</v>
      </c>
      <c r="J133">
        <v>63530854.877999999</v>
      </c>
      <c r="K133" s="5">
        <v>2810.0311038999998</v>
      </c>
      <c r="L133" s="5">
        <v>873.74550199999999</v>
      </c>
      <c r="M133" s="5">
        <v>156.4502138</v>
      </c>
      <c r="N133" s="5">
        <v>4987.10857132</v>
      </c>
      <c r="O133" s="5">
        <v>1408.6425209714</v>
      </c>
      <c r="P133" s="5">
        <v>778.78235519999998</v>
      </c>
      <c r="Q133" s="5">
        <v>473.214</v>
      </c>
      <c r="S133" s="5">
        <v>2407.9420977</v>
      </c>
      <c r="T133" s="5">
        <v>757.68981989999997</v>
      </c>
      <c r="U133" s="5">
        <v>140.95113929999999</v>
      </c>
      <c r="V133" s="5">
        <v>4826.3043726999995</v>
      </c>
      <c r="W133" s="5">
        <v>1326.2926237000001</v>
      </c>
      <c r="X133" s="5">
        <v>700.80799290000004</v>
      </c>
      <c r="Y133" s="5">
        <v>334.45</v>
      </c>
      <c r="Z133" s="6">
        <f t="shared" si="18"/>
        <v>10494.438046199999</v>
      </c>
      <c r="AA133" s="8">
        <v>10533.496999999999</v>
      </c>
      <c r="AB133" s="8">
        <f t="shared" si="19"/>
        <v>-2857.1485032960773</v>
      </c>
      <c r="AC133" s="8">
        <f t="shared" si="20"/>
        <v>-39.058953800000381</v>
      </c>
      <c r="AD133" s="8"/>
      <c r="AE133">
        <v>2017</v>
      </c>
      <c r="AF133" s="8">
        <f t="shared" si="21"/>
        <v>10512.795851999999</v>
      </c>
      <c r="AG133" s="8">
        <f t="shared" si="22"/>
        <v>10209.911</v>
      </c>
      <c r="AH133" s="8">
        <f t="shared" si="23"/>
        <v>10381.458000000001</v>
      </c>
      <c r="AI133" s="8"/>
      <c r="AJ133" s="8"/>
      <c r="AK133" s="8"/>
      <c r="AL133" s="8"/>
      <c r="AM133" s="8"/>
      <c r="AN133" s="8"/>
      <c r="AO133" s="8"/>
      <c r="AP133" s="8"/>
    </row>
    <row r="134" spans="1:42" x14ac:dyDescent="0.2">
      <c r="A134">
        <v>2016</v>
      </c>
      <c r="B134" s="5">
        <v>15638182.383649299</v>
      </c>
      <c r="C134" s="5">
        <v>4561495.18047</v>
      </c>
      <c r="D134" s="5">
        <v>916004.41860000009</v>
      </c>
      <c r="E134" s="5">
        <v>26478251.581428003</v>
      </c>
      <c r="F134" s="5">
        <v>10856134.950593602</v>
      </c>
      <c r="G134" s="5">
        <v>3868347.8615700002</v>
      </c>
      <c r="H134" s="5">
        <v>1113089.06</v>
      </c>
      <c r="I134" s="6">
        <f t="shared" si="17"/>
        <v>63431505.436310902</v>
      </c>
      <c r="J134">
        <v>63435159.425999999</v>
      </c>
      <c r="K134" s="5">
        <v>2837.8716199999999</v>
      </c>
      <c r="L134" s="5">
        <v>881.74241080000002</v>
      </c>
      <c r="M134" s="5">
        <v>157.70811470000001</v>
      </c>
      <c r="N134" s="5">
        <v>5093.1967552699998</v>
      </c>
      <c r="O134" s="5">
        <v>1428.2266094419999</v>
      </c>
      <c r="P134" s="5">
        <v>787.84822350000002</v>
      </c>
      <c r="Q134" s="5">
        <v>457.92</v>
      </c>
      <c r="S134" s="5">
        <v>2457.0171275999996</v>
      </c>
      <c r="T134" s="5">
        <v>765.17651060000003</v>
      </c>
      <c r="U134" s="5">
        <v>142.59329679999999</v>
      </c>
      <c r="V134" s="5">
        <v>4930.0990498000001</v>
      </c>
      <c r="W134" s="5">
        <v>1349.4813726</v>
      </c>
      <c r="X134" s="5">
        <v>714.38485360000004</v>
      </c>
      <c r="Y134" s="5">
        <v>0</v>
      </c>
      <c r="Z134" s="6">
        <f t="shared" si="18"/>
        <v>10358.752210999999</v>
      </c>
      <c r="AA134" s="8">
        <v>10403.851000000001</v>
      </c>
      <c r="AB134" s="8">
        <f t="shared" si="19"/>
        <v>-3653.9896890968084</v>
      </c>
      <c r="AC134" s="8">
        <f t="shared" si="20"/>
        <v>-45.098789000001489</v>
      </c>
      <c r="AD134" s="8"/>
      <c r="AE134">
        <v>2018</v>
      </c>
      <c r="AF134" s="8">
        <f t="shared" si="21"/>
        <v>10687.093169000002</v>
      </c>
      <c r="AG134" s="8">
        <f t="shared" si="22"/>
        <v>10352.387000000001</v>
      </c>
      <c r="AH134" s="8">
        <f t="shared" si="23"/>
        <v>10522.106999999998</v>
      </c>
      <c r="AI134" s="8"/>
      <c r="AJ134" s="8"/>
      <c r="AK134" s="8"/>
      <c r="AL134" s="8"/>
      <c r="AM134" s="8"/>
      <c r="AN134" s="8"/>
      <c r="AO134" s="8"/>
      <c r="AP134" s="8"/>
    </row>
    <row r="135" spans="1:42" x14ac:dyDescent="0.2">
      <c r="A135">
        <v>2017</v>
      </c>
      <c r="B135" s="5">
        <v>15821900.237707198</v>
      </c>
      <c r="C135" s="5">
        <v>4587860.5822599996</v>
      </c>
      <c r="D135" s="5">
        <v>918237.42521100002</v>
      </c>
      <c r="E135" s="5">
        <v>27010019.289098997</v>
      </c>
      <c r="F135" s="5">
        <v>11012432.099990802</v>
      </c>
      <c r="G135" s="5">
        <v>3895861.1240900001</v>
      </c>
      <c r="H135" s="5">
        <v>0</v>
      </c>
      <c r="I135" s="6">
        <f t="shared" si="17"/>
        <v>63246310.758357994</v>
      </c>
      <c r="J135">
        <v>63249285.182000004</v>
      </c>
      <c r="K135" s="5">
        <v>2888.8928523</v>
      </c>
      <c r="L135" s="5">
        <v>891.1480024</v>
      </c>
      <c r="M135" s="5">
        <v>158.9928592</v>
      </c>
      <c r="N135" s="5">
        <v>5180.0550142900001</v>
      </c>
      <c r="O135" s="5">
        <v>1447.3957875814001</v>
      </c>
      <c r="P135" s="5">
        <v>796.3565423</v>
      </c>
      <c r="Q135" s="5">
        <v>0</v>
      </c>
      <c r="S135" s="5">
        <v>2491.5083302000003</v>
      </c>
      <c r="T135" s="5">
        <v>771.96937089999994</v>
      </c>
      <c r="U135" s="5">
        <v>144.21254070000001</v>
      </c>
      <c r="V135" s="5">
        <v>5013.8400280999995</v>
      </c>
      <c r="W135" s="5">
        <v>1370.5414400999998</v>
      </c>
      <c r="X135" s="5">
        <v>720.72414200000003</v>
      </c>
      <c r="Y135" s="5">
        <v>0</v>
      </c>
      <c r="Z135" s="6">
        <f t="shared" si="18"/>
        <v>10512.795851999999</v>
      </c>
      <c r="AA135" s="8">
        <v>10559.555</v>
      </c>
      <c r="AB135" s="8">
        <f t="shared" si="19"/>
        <v>-2974.4236420094967</v>
      </c>
      <c r="AC135" s="8">
        <f t="shared" si="20"/>
        <v>-46.759148000001005</v>
      </c>
      <c r="AD135" s="8"/>
      <c r="AE135">
        <v>2019</v>
      </c>
      <c r="AF135" s="8">
        <f t="shared" si="21"/>
        <v>10815.406404899999</v>
      </c>
      <c r="AG135" s="8">
        <f t="shared" si="22"/>
        <v>10482.552</v>
      </c>
      <c r="AH135" s="8">
        <f t="shared" si="23"/>
        <v>10634.546</v>
      </c>
      <c r="AI135" s="8"/>
      <c r="AJ135" s="8"/>
      <c r="AK135" s="8"/>
      <c r="AL135" s="8"/>
      <c r="AM135" s="8"/>
      <c r="AN135" s="8"/>
      <c r="AO135" s="8"/>
      <c r="AP135" s="8"/>
    </row>
    <row r="136" spans="1:42" x14ac:dyDescent="0.2">
      <c r="A136">
        <v>2018</v>
      </c>
      <c r="B136" s="5">
        <v>16003366.858593499</v>
      </c>
      <c r="C136" s="5">
        <v>4630206.5295500001</v>
      </c>
      <c r="D136" s="5">
        <v>923754.89549799985</v>
      </c>
      <c r="E136" s="5">
        <v>27542258.927890003</v>
      </c>
      <c r="F136" s="5">
        <v>11188259.4249932</v>
      </c>
      <c r="G136" s="5">
        <v>3931481.5196899995</v>
      </c>
      <c r="H136" s="5">
        <v>0</v>
      </c>
      <c r="I136" s="6">
        <f t="shared" si="17"/>
        <v>64219328.156214707</v>
      </c>
      <c r="J136">
        <v>64222139.576000005</v>
      </c>
      <c r="K136" s="5">
        <v>2927.0387859000002</v>
      </c>
      <c r="L136" s="5">
        <v>900.41595400000006</v>
      </c>
      <c r="M136" s="5">
        <v>160.40494459999999</v>
      </c>
      <c r="N136" s="5">
        <v>5274.40052715</v>
      </c>
      <c r="O136" s="5">
        <v>1465.8391644620999</v>
      </c>
      <c r="P136" s="5">
        <v>804.49138300000004</v>
      </c>
      <c r="Q136" s="5">
        <v>0</v>
      </c>
      <c r="S136" s="5">
        <v>2521.7716175</v>
      </c>
      <c r="T136" s="5">
        <v>803.01343380000003</v>
      </c>
      <c r="U136" s="5">
        <v>145.1276197</v>
      </c>
      <c r="V136" s="5">
        <v>5100.160903</v>
      </c>
      <c r="W136" s="5">
        <v>1390.0373259</v>
      </c>
      <c r="X136" s="5">
        <v>726.98226910000005</v>
      </c>
      <c r="Y136" s="5">
        <v>0</v>
      </c>
      <c r="Z136" s="6">
        <f t="shared" si="18"/>
        <v>10687.093169000002</v>
      </c>
      <c r="AA136" s="8">
        <v>10733.641</v>
      </c>
      <c r="AB136" s="8">
        <f t="shared" si="19"/>
        <v>-2811.4197852984071</v>
      </c>
      <c r="AC136" s="8">
        <f t="shared" si="20"/>
        <v>-46.547830999998041</v>
      </c>
      <c r="AD136" s="8"/>
      <c r="AE136">
        <v>2020</v>
      </c>
      <c r="AF136" s="8">
        <f t="shared" si="21"/>
        <v>10971.769817799999</v>
      </c>
      <c r="AG136" s="8">
        <f t="shared" si="22"/>
        <v>10776.858000000002</v>
      </c>
      <c r="AH136" s="8">
        <f t="shared" si="23"/>
        <v>10754.966</v>
      </c>
      <c r="AI136" s="8"/>
      <c r="AJ136" s="8"/>
      <c r="AK136" s="8"/>
      <c r="AL136" s="8"/>
      <c r="AM136" s="8"/>
      <c r="AN136" s="8"/>
      <c r="AO136" s="8"/>
      <c r="AP136" s="8"/>
    </row>
    <row r="137" spans="1:42" x14ac:dyDescent="0.2">
      <c r="A137">
        <v>2019</v>
      </c>
      <c r="B137" s="5">
        <v>16181468.5735106</v>
      </c>
      <c r="C137" s="5">
        <v>4672594.2993399994</v>
      </c>
      <c r="D137" s="5">
        <v>928941.11433799984</v>
      </c>
      <c r="E137" s="5">
        <v>28073751.747641999</v>
      </c>
      <c r="F137" s="5">
        <v>11360999.393903598</v>
      </c>
      <c r="G137" s="5">
        <v>3965432.0434699999</v>
      </c>
      <c r="H137" s="5">
        <v>0</v>
      </c>
      <c r="I137" s="6">
        <f t="shared" si="17"/>
        <v>65183187.172204204</v>
      </c>
      <c r="J137">
        <v>65185860.81099999</v>
      </c>
      <c r="K137" s="5">
        <v>2966.9651263999999</v>
      </c>
      <c r="L137" s="5">
        <v>910.03191059999995</v>
      </c>
      <c r="M137" s="5">
        <v>161.4907637</v>
      </c>
      <c r="N137" s="5">
        <v>5368.0244756499997</v>
      </c>
      <c r="O137" s="5">
        <v>1483.6500775674001</v>
      </c>
      <c r="P137" s="5">
        <v>812.2158015</v>
      </c>
      <c r="Q137" s="5">
        <v>0</v>
      </c>
      <c r="S137" s="5">
        <v>2547.1041946</v>
      </c>
      <c r="T137" s="5">
        <v>786.33639619999997</v>
      </c>
      <c r="U137" s="5">
        <v>145.94569849999999</v>
      </c>
      <c r="V137" s="5">
        <v>5194.0859549000006</v>
      </c>
      <c r="W137" s="5">
        <v>1409.708787</v>
      </c>
      <c r="X137" s="5">
        <v>732.22537369999998</v>
      </c>
      <c r="Y137" s="5">
        <v>0</v>
      </c>
      <c r="Z137" s="6">
        <f t="shared" si="18"/>
        <v>10815.406404899999</v>
      </c>
      <c r="AA137" s="8">
        <v>10862.798000000001</v>
      </c>
      <c r="AB137" s="8">
        <f t="shared" si="19"/>
        <v>-2673.6387957856059</v>
      </c>
      <c r="AC137" s="8">
        <f t="shared" si="20"/>
        <v>-47.391595100001723</v>
      </c>
      <c r="AD137" s="8"/>
      <c r="AE137">
        <v>2021</v>
      </c>
      <c r="AF137" s="8">
        <f t="shared" si="21"/>
        <v>11132.531831999999</v>
      </c>
      <c r="AG137" s="8">
        <f t="shared" si="22"/>
        <v>10928.806999999999</v>
      </c>
      <c r="AH137" s="8">
        <f t="shared" si="23"/>
        <v>10875.659000000001</v>
      </c>
      <c r="AI137" s="8"/>
      <c r="AJ137" s="8"/>
      <c r="AK137" s="8"/>
      <c r="AL137" s="8"/>
      <c r="AM137" s="8"/>
      <c r="AN137" s="8"/>
      <c r="AO137" s="8"/>
      <c r="AP137" s="8"/>
    </row>
    <row r="138" spans="1:42" x14ac:dyDescent="0.2">
      <c r="A138">
        <v>2020</v>
      </c>
      <c r="B138" s="5">
        <v>16377832.924332401</v>
      </c>
      <c r="C138" s="5">
        <v>4722543.6608799994</v>
      </c>
      <c r="D138" s="5">
        <v>935083.00614900002</v>
      </c>
      <c r="E138" s="5">
        <v>28622537.980522998</v>
      </c>
      <c r="F138" s="5">
        <v>11563804.708224799</v>
      </c>
      <c r="G138" s="5">
        <v>4004869.8506499995</v>
      </c>
      <c r="H138" s="5">
        <v>0</v>
      </c>
      <c r="I138" s="6">
        <f t="shared" si="17"/>
        <v>66226672.130759194</v>
      </c>
      <c r="J138">
        <v>66230071.123000003</v>
      </c>
      <c r="K138" s="5">
        <v>3002.9578498000001</v>
      </c>
      <c r="L138" s="5">
        <v>918.90077580000002</v>
      </c>
      <c r="M138" s="5">
        <v>162.25394600000001</v>
      </c>
      <c r="N138" s="5">
        <v>5460.6033681500003</v>
      </c>
      <c r="O138" s="5">
        <v>1507.5505157704999</v>
      </c>
      <c r="P138" s="5">
        <v>818.92150260000005</v>
      </c>
      <c r="Q138" s="5">
        <v>0</v>
      </c>
      <c r="S138" s="5">
        <v>2576.3918364000001</v>
      </c>
      <c r="T138" s="5">
        <v>794.98455579999995</v>
      </c>
      <c r="U138" s="5">
        <v>144.26732849999999</v>
      </c>
      <c r="V138" s="5">
        <v>5290.2738697999994</v>
      </c>
      <c r="W138" s="5">
        <v>1429.1972739999999</v>
      </c>
      <c r="X138" s="5">
        <v>736.65495329999999</v>
      </c>
      <c r="Y138" s="5">
        <v>0</v>
      </c>
      <c r="Z138" s="6">
        <f t="shared" si="18"/>
        <v>10971.769817799999</v>
      </c>
      <c r="AA138" s="8">
        <v>11020.456</v>
      </c>
      <c r="AB138" s="8">
        <f t="shared" si="19"/>
        <v>-3398.9922408089042</v>
      </c>
      <c r="AC138" s="8">
        <f t="shared" si="20"/>
        <v>-48.686182200000985</v>
      </c>
      <c r="AD138" s="8"/>
      <c r="AE138">
        <v>2022</v>
      </c>
      <c r="AF138" s="8">
        <f t="shared" si="21"/>
        <v>11279.984236799999</v>
      </c>
      <c r="AG138" s="8">
        <f t="shared" si="22"/>
        <v>11075.978999999999</v>
      </c>
      <c r="AH138" s="8">
        <f t="shared" si="23"/>
        <v>10995.747000000001</v>
      </c>
      <c r="AI138" s="8"/>
      <c r="AJ138" s="8"/>
      <c r="AK138" s="8"/>
      <c r="AL138" s="8"/>
      <c r="AM138" s="8"/>
      <c r="AN138" s="8"/>
      <c r="AO138" s="8"/>
      <c r="AP138" s="8"/>
    </row>
    <row r="139" spans="1:42" x14ac:dyDescent="0.2">
      <c r="A139">
        <v>2021</v>
      </c>
      <c r="B139" s="5">
        <v>16491187.5600887</v>
      </c>
      <c r="C139" s="5">
        <v>4746085.8744400004</v>
      </c>
      <c r="D139" s="5">
        <v>935580.20602700009</v>
      </c>
      <c r="E139" s="5">
        <v>29021169.464839</v>
      </c>
      <c r="F139" s="5">
        <v>11698580.376612801</v>
      </c>
      <c r="G139" s="5">
        <v>4025165.4509699997</v>
      </c>
      <c r="H139" s="5">
        <v>0</v>
      </c>
      <c r="I139" s="6">
        <f t="shared" si="17"/>
        <v>66917768.932977505</v>
      </c>
      <c r="J139">
        <v>66920833.885000005</v>
      </c>
      <c r="K139" s="5">
        <v>3039.1381729</v>
      </c>
      <c r="L139" s="5">
        <v>931.76667099999997</v>
      </c>
      <c r="M139" s="5">
        <v>163.29588870000001</v>
      </c>
      <c r="N139" s="5">
        <v>5553.5365963499999</v>
      </c>
      <c r="O139" s="5">
        <v>1524.6473068554001</v>
      </c>
      <c r="P139" s="5">
        <v>825.72928039999999</v>
      </c>
      <c r="Q139" s="5">
        <v>0</v>
      </c>
      <c r="S139" s="5">
        <v>2603.5676519000003</v>
      </c>
      <c r="T139" s="5">
        <v>800.75549739999997</v>
      </c>
      <c r="U139" s="5">
        <v>145.01353660000001</v>
      </c>
      <c r="V139" s="5">
        <v>5387.1631309999993</v>
      </c>
      <c r="W139" s="5">
        <v>1448.2306097000001</v>
      </c>
      <c r="X139" s="5">
        <v>747.80140540000002</v>
      </c>
      <c r="Y139" s="5">
        <v>0</v>
      </c>
      <c r="Z139" s="6">
        <f t="shared" si="18"/>
        <v>11132.531831999999</v>
      </c>
      <c r="AA139" s="8">
        <v>11180.316999999999</v>
      </c>
      <c r="AB139" s="8">
        <f t="shared" si="19"/>
        <v>-3064.9520225003362</v>
      </c>
      <c r="AC139" s="8">
        <f t="shared" si="20"/>
        <v>-47.78516800000034</v>
      </c>
      <c r="AD139" s="8"/>
      <c r="AE139">
        <v>2023</v>
      </c>
      <c r="AF139" s="8">
        <f t="shared" si="21"/>
        <v>11420.7155026</v>
      </c>
      <c r="AG139" s="8">
        <f t="shared" si="22"/>
        <v>11231.966</v>
      </c>
      <c r="AH139" s="8">
        <f t="shared" si="23"/>
        <v>11105.431</v>
      </c>
      <c r="AI139" s="8"/>
      <c r="AJ139" s="8"/>
      <c r="AK139" s="8"/>
      <c r="AL139" s="8"/>
      <c r="AM139" s="8"/>
      <c r="AN139" s="8"/>
      <c r="AO139" s="8"/>
      <c r="AP139" s="8"/>
    </row>
    <row r="140" spans="1:42" x14ac:dyDescent="0.2">
      <c r="A140">
        <v>2022</v>
      </c>
      <c r="B140" s="5">
        <v>16652789.268411502</v>
      </c>
      <c r="C140" s="5">
        <v>4784841.3522899998</v>
      </c>
      <c r="D140" s="5">
        <v>938913.51731199981</v>
      </c>
      <c r="E140" s="5">
        <v>29514597.494221997</v>
      </c>
      <c r="F140" s="5">
        <v>11866488.1631916</v>
      </c>
      <c r="G140" s="5">
        <v>4056614.4637600007</v>
      </c>
      <c r="H140" s="5">
        <v>0</v>
      </c>
      <c r="I140" s="6">
        <f t="shared" si="17"/>
        <v>67814244.259187102</v>
      </c>
      <c r="J140">
        <v>67817101.156000003</v>
      </c>
      <c r="K140" s="5">
        <v>3073.7170703000002</v>
      </c>
      <c r="L140" s="5">
        <v>941.01007130000005</v>
      </c>
      <c r="M140" s="5">
        <v>164.17862400000001</v>
      </c>
      <c r="N140" s="5">
        <v>5649.7174980300006</v>
      </c>
      <c r="O140" s="5">
        <v>1542.6926327863002</v>
      </c>
      <c r="P140" s="5">
        <v>832.72838160000003</v>
      </c>
      <c r="Q140" s="5">
        <v>0</v>
      </c>
      <c r="S140" s="5">
        <v>2630.5194431999998</v>
      </c>
      <c r="T140" s="5">
        <v>807.03324220000002</v>
      </c>
      <c r="U140" s="5">
        <v>145.89787709999999</v>
      </c>
      <c r="V140" s="5">
        <v>5475.4097519999996</v>
      </c>
      <c r="W140" s="5">
        <v>1467.3799105000001</v>
      </c>
      <c r="X140" s="5">
        <v>753.74401179999995</v>
      </c>
      <c r="Y140" s="5">
        <v>0</v>
      </c>
      <c r="Z140" s="6">
        <f t="shared" si="18"/>
        <v>11279.984236799999</v>
      </c>
      <c r="AA140" s="8">
        <v>11329.276</v>
      </c>
      <c r="AB140" s="8">
        <f t="shared" si="19"/>
        <v>-2856.8968129009008</v>
      </c>
      <c r="AC140" s="8">
        <f t="shared" si="20"/>
        <v>-49.291763200000787</v>
      </c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x14ac:dyDescent="0.2">
      <c r="A141">
        <v>2023</v>
      </c>
      <c r="B141" s="5">
        <v>16838823.1887911</v>
      </c>
      <c r="C141" s="5">
        <v>4825058.06996</v>
      </c>
      <c r="D141" s="5">
        <v>942144.02548700001</v>
      </c>
      <c r="E141" s="5">
        <v>30049623.289707001</v>
      </c>
      <c r="F141" s="5">
        <v>12039496.735821199</v>
      </c>
      <c r="G141" s="5">
        <v>4086142.7840700001</v>
      </c>
      <c r="H141" s="5">
        <v>0</v>
      </c>
      <c r="I141" s="6">
        <f t="shared" si="17"/>
        <v>68781288.093836308</v>
      </c>
      <c r="J141">
        <v>68784066.871999994</v>
      </c>
      <c r="K141" s="5">
        <v>3111.5112583999999</v>
      </c>
      <c r="L141" s="5">
        <v>952.51567480000006</v>
      </c>
      <c r="M141" s="5">
        <v>164.99537000000001</v>
      </c>
      <c r="N141" s="5">
        <v>5733.6045247900001</v>
      </c>
      <c r="O141" s="5">
        <v>1561.6052640176001</v>
      </c>
      <c r="P141" s="5">
        <v>839.39342910000005</v>
      </c>
      <c r="Q141" s="5">
        <v>0</v>
      </c>
      <c r="S141" s="5">
        <v>2659.4374952999997</v>
      </c>
      <c r="T141" s="5">
        <v>812.76725009999996</v>
      </c>
      <c r="U141" s="5">
        <v>147.21471299999999</v>
      </c>
      <c r="V141" s="5">
        <v>5556.2453381000005</v>
      </c>
      <c r="W141" s="5">
        <v>1486.6709279000002</v>
      </c>
      <c r="X141" s="5">
        <v>758.37977820000003</v>
      </c>
      <c r="Y141" s="5">
        <v>0</v>
      </c>
      <c r="Z141" s="6">
        <f t="shared" si="18"/>
        <v>11420.7155026</v>
      </c>
      <c r="AA141" s="8">
        <v>11469.67</v>
      </c>
      <c r="AB141" s="8">
        <f t="shared" si="19"/>
        <v>-2778.7781636863947</v>
      </c>
      <c r="AC141" s="8">
        <f t="shared" si="20"/>
        <v>-48.954497400000037</v>
      </c>
      <c r="AD141" s="8"/>
      <c r="AI141" s="8"/>
      <c r="AJ141" s="8"/>
      <c r="AK141" s="8"/>
      <c r="AL141" s="8"/>
      <c r="AM141" s="8"/>
      <c r="AN141" s="8"/>
      <c r="AO141" s="8"/>
      <c r="AP141" s="8"/>
    </row>
    <row r="142" spans="1:42" x14ac:dyDescent="0.2">
      <c r="S142" s="5"/>
      <c r="T142" s="5"/>
      <c r="U142" s="5"/>
      <c r="V142" s="5"/>
      <c r="W142" s="5"/>
      <c r="X142" s="5"/>
      <c r="Y142" s="5"/>
      <c r="Z142" s="6"/>
    </row>
    <row r="143" spans="1:42" x14ac:dyDescent="0.2">
      <c r="A143" t="s">
        <v>13</v>
      </c>
      <c r="S143" s="5"/>
      <c r="T143" s="12"/>
      <c r="U143" s="5"/>
      <c r="V143" s="5"/>
      <c r="W143" s="5"/>
      <c r="X143" s="5"/>
      <c r="Y143" s="5"/>
      <c r="Z143" s="6"/>
    </row>
    <row r="144" spans="1:42" ht="13.5" thickBot="1" x14ac:dyDescent="0.25">
      <c r="S144" s="5"/>
      <c r="T144" s="12"/>
      <c r="U144" s="5"/>
      <c r="V144" s="5"/>
      <c r="W144" s="5"/>
      <c r="X144" s="5"/>
      <c r="Y144" s="5"/>
      <c r="Z144" s="6"/>
    </row>
    <row r="145" spans="1:45" ht="16.5" thickBot="1" x14ac:dyDescent="0.3">
      <c r="A145" s="29" t="s">
        <v>36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1"/>
    </row>
    <row r="146" spans="1:45" ht="13.5" thickBot="1" x14ac:dyDescent="0.25">
      <c r="T146" s="12"/>
    </row>
    <row r="147" spans="1:45" ht="13.5" thickBot="1" x14ac:dyDescent="0.25">
      <c r="A147" s="2"/>
      <c r="B147" s="14" t="s">
        <v>1</v>
      </c>
      <c r="C147" s="15"/>
      <c r="D147" s="15"/>
      <c r="E147" s="15"/>
      <c r="F147" s="15"/>
      <c r="G147" s="15"/>
      <c r="H147" s="15"/>
      <c r="I147" s="16"/>
      <c r="J147" s="2"/>
      <c r="K147" s="17" t="s">
        <v>2</v>
      </c>
      <c r="L147" s="18"/>
      <c r="M147" s="18"/>
      <c r="N147" s="18"/>
      <c r="O147" s="18"/>
      <c r="P147" s="18"/>
      <c r="Q147" s="19"/>
      <c r="R147" s="2"/>
      <c r="S147" s="20" t="s">
        <v>3</v>
      </c>
      <c r="T147" s="21"/>
      <c r="U147" s="21"/>
      <c r="V147" s="21"/>
      <c r="W147" s="21"/>
      <c r="X147" s="21"/>
      <c r="Y147" s="21"/>
      <c r="Z147" s="22"/>
    </row>
    <row r="148" spans="1:45" x14ac:dyDescent="0.2">
      <c r="A148" s="3" t="s">
        <v>4</v>
      </c>
      <c r="B148" s="4" t="s">
        <v>5</v>
      </c>
      <c r="C148" s="4" t="s">
        <v>6</v>
      </c>
      <c r="D148" s="4" t="s">
        <v>7</v>
      </c>
      <c r="E148" s="4" t="s">
        <v>8</v>
      </c>
      <c r="F148" s="4" t="s">
        <v>9</v>
      </c>
      <c r="G148" s="4" t="s">
        <v>10</v>
      </c>
      <c r="H148" s="4" t="s">
        <v>11</v>
      </c>
      <c r="I148" s="4" t="s">
        <v>12</v>
      </c>
      <c r="J148" s="3"/>
      <c r="K148" s="4" t="s">
        <v>5</v>
      </c>
      <c r="L148" s="4" t="s">
        <v>6</v>
      </c>
      <c r="M148" s="4" t="s">
        <v>7</v>
      </c>
      <c r="N148" s="4" t="s">
        <v>8</v>
      </c>
      <c r="O148" s="4" t="s">
        <v>9</v>
      </c>
      <c r="P148" s="4" t="s">
        <v>10</v>
      </c>
      <c r="Q148" s="4" t="s">
        <v>11</v>
      </c>
      <c r="R148" s="3"/>
      <c r="S148" s="4" t="s">
        <v>5</v>
      </c>
      <c r="T148" s="4" t="s">
        <v>6</v>
      </c>
      <c r="U148" s="4" t="s">
        <v>7</v>
      </c>
      <c r="V148" s="4" t="s">
        <v>8</v>
      </c>
      <c r="W148" s="4" t="s">
        <v>9</v>
      </c>
      <c r="X148" s="4" t="s">
        <v>10</v>
      </c>
      <c r="Y148" s="4" t="s">
        <v>11</v>
      </c>
      <c r="Z148" s="4" t="s">
        <v>12</v>
      </c>
      <c r="AE148" s="8"/>
      <c r="AF148" s="8"/>
      <c r="AG148" s="8"/>
      <c r="AH148" s="8"/>
    </row>
    <row r="149" spans="1:45" x14ac:dyDescent="0.2">
      <c r="A149">
        <v>2013</v>
      </c>
      <c r="B149" s="5">
        <v>14696040</v>
      </c>
      <c r="C149" s="5">
        <v>4468960</v>
      </c>
      <c r="D149" s="5">
        <v>897510</v>
      </c>
      <c r="E149" s="5">
        <v>25199200</v>
      </c>
      <c r="F149" s="5">
        <v>10207540</v>
      </c>
      <c r="G149" s="5">
        <v>3732760</v>
      </c>
      <c r="H149" s="5">
        <v>2221530</v>
      </c>
      <c r="I149" s="6">
        <f>SUM(B149:H149)</f>
        <v>61423540</v>
      </c>
      <c r="K149" s="5">
        <v>2664.261</v>
      </c>
      <c r="L149" s="5">
        <v>798.48199999999997</v>
      </c>
      <c r="M149" s="5">
        <v>158.82599999999999</v>
      </c>
      <c r="N149" s="5">
        <v>4483.2830000000004</v>
      </c>
      <c r="O149" s="5">
        <v>1357.7670000000001</v>
      </c>
      <c r="P149" s="5">
        <v>769.495</v>
      </c>
      <c r="Q149" s="5">
        <v>463.68200000000002</v>
      </c>
      <c r="S149" s="5">
        <v>2123.8040000000001</v>
      </c>
      <c r="T149" s="5">
        <v>735.63900000000001</v>
      </c>
      <c r="U149" s="5">
        <v>146.654</v>
      </c>
      <c r="V149" s="5">
        <v>4360.8890000000001</v>
      </c>
      <c r="W149" s="5">
        <v>1294.556</v>
      </c>
      <c r="X149" s="5">
        <v>692.08299999999997</v>
      </c>
      <c r="Y149" s="5">
        <v>323.447</v>
      </c>
      <c r="Z149" s="6">
        <f>SUM(S149:Y149)</f>
        <v>9677.0720000000019</v>
      </c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L149" s="8"/>
      <c r="AM149" s="8"/>
      <c r="AN149" s="8"/>
      <c r="AO149" s="8"/>
      <c r="AP149" s="8"/>
      <c r="AQ149" s="8"/>
      <c r="AR149" s="8"/>
      <c r="AS149" s="8"/>
    </row>
    <row r="150" spans="1:45" x14ac:dyDescent="0.2">
      <c r="A150">
        <v>2014</v>
      </c>
      <c r="B150" s="5">
        <v>14923360</v>
      </c>
      <c r="C150" s="5">
        <v>4486700</v>
      </c>
      <c r="D150" s="5">
        <v>893190</v>
      </c>
      <c r="E150" s="5">
        <v>25045480</v>
      </c>
      <c r="F150" s="5">
        <v>10363830</v>
      </c>
      <c r="G150" s="5">
        <v>3718360</v>
      </c>
      <c r="H150" s="5">
        <v>2240890</v>
      </c>
      <c r="I150" s="6">
        <f t="shared" ref="I150:I159" si="24">SUM(B150:H150)</f>
        <v>61671810</v>
      </c>
      <c r="K150" s="5">
        <v>2651.0610000000001</v>
      </c>
      <c r="L150" s="5">
        <v>864.69899999999996</v>
      </c>
      <c r="M150" s="5">
        <v>157.006</v>
      </c>
      <c r="N150" s="5">
        <v>4631.0050000000001</v>
      </c>
      <c r="O150" s="5">
        <v>1384.8030000000001</v>
      </c>
      <c r="P150" s="5">
        <v>775.02599999999995</v>
      </c>
      <c r="Q150" s="5">
        <v>467.19900000000001</v>
      </c>
      <c r="S150" s="5">
        <v>2295.1239999999998</v>
      </c>
      <c r="T150" s="5">
        <v>733.17700000000002</v>
      </c>
      <c r="U150" s="5">
        <v>145.79400000000001</v>
      </c>
      <c r="V150" s="5">
        <v>4505.13</v>
      </c>
      <c r="W150" s="5">
        <v>1310.675</v>
      </c>
      <c r="X150" s="5">
        <v>667.14599999999996</v>
      </c>
      <c r="Y150" s="5">
        <v>327.27499999999998</v>
      </c>
      <c r="Z150" s="6">
        <f t="shared" ref="Z150:Z159" si="25">SUM(S150:Y150)</f>
        <v>9984.3209999999999</v>
      </c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L150" s="8"/>
      <c r="AM150" s="8"/>
      <c r="AN150" s="8"/>
      <c r="AO150" s="8"/>
      <c r="AP150" s="8"/>
      <c r="AQ150" s="8"/>
      <c r="AR150" s="8"/>
      <c r="AS150" s="8"/>
    </row>
    <row r="151" spans="1:45" x14ac:dyDescent="0.2">
      <c r="A151">
        <v>2015</v>
      </c>
      <c r="B151" s="5">
        <v>15189220</v>
      </c>
      <c r="C151" s="5">
        <v>4518200</v>
      </c>
      <c r="D151" s="5">
        <v>896110</v>
      </c>
      <c r="E151" s="5">
        <v>26029690</v>
      </c>
      <c r="F151" s="5">
        <v>10579850</v>
      </c>
      <c r="G151" s="5">
        <v>3744330</v>
      </c>
      <c r="H151" s="5">
        <v>2263370</v>
      </c>
      <c r="I151" s="6">
        <f t="shared" si="24"/>
        <v>63220770</v>
      </c>
      <c r="K151" s="5">
        <v>2711.8319999999999</v>
      </c>
      <c r="L151" s="5">
        <v>875.78</v>
      </c>
      <c r="M151" s="5">
        <v>157.60900000000001</v>
      </c>
      <c r="N151" s="5">
        <v>4707.0050000000001</v>
      </c>
      <c r="O151" s="5">
        <v>1406.35</v>
      </c>
      <c r="P151" s="5">
        <v>782.14400000000001</v>
      </c>
      <c r="Q151" s="5">
        <v>472.77499999999998</v>
      </c>
      <c r="S151" s="5">
        <v>2337.6109999999999</v>
      </c>
      <c r="T151" s="5">
        <v>738.07600000000002</v>
      </c>
      <c r="U151" s="5">
        <v>146.85300000000001</v>
      </c>
      <c r="V151" s="5">
        <v>4573.5829999999996</v>
      </c>
      <c r="W151" s="5">
        <v>1335.4459999999999</v>
      </c>
      <c r="X151" s="5">
        <v>690.83100000000002</v>
      </c>
      <c r="Y151" s="5">
        <v>329.75900000000001</v>
      </c>
      <c r="Z151" s="6">
        <f t="shared" si="25"/>
        <v>10152.159</v>
      </c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L151" s="8"/>
      <c r="AM151" s="8"/>
      <c r="AN151" s="8"/>
      <c r="AO151" s="8"/>
      <c r="AP151" s="8"/>
      <c r="AQ151" s="8"/>
      <c r="AR151" s="8"/>
      <c r="AS151" s="8"/>
    </row>
    <row r="152" spans="1:45" x14ac:dyDescent="0.2">
      <c r="A152">
        <v>2016</v>
      </c>
      <c r="B152" s="5">
        <v>15330480</v>
      </c>
      <c r="C152" s="5">
        <v>4567610</v>
      </c>
      <c r="D152" s="5">
        <v>902370</v>
      </c>
      <c r="E152" s="5">
        <v>27064180</v>
      </c>
      <c r="F152" s="5">
        <v>10799120</v>
      </c>
      <c r="G152" s="5">
        <v>3777310</v>
      </c>
      <c r="H152" s="5">
        <v>1101950</v>
      </c>
      <c r="I152" s="6">
        <f t="shared" si="24"/>
        <v>63543020</v>
      </c>
      <c r="K152" s="5">
        <v>2744.71</v>
      </c>
      <c r="L152" s="5">
        <v>884.36699999999996</v>
      </c>
      <c r="M152" s="5">
        <v>158.37700000000001</v>
      </c>
      <c r="N152" s="5">
        <v>4864.4790000000003</v>
      </c>
      <c r="O152" s="5">
        <v>1424.835</v>
      </c>
      <c r="P152" s="5">
        <v>789.077</v>
      </c>
      <c r="Q152" s="5">
        <v>439.613</v>
      </c>
      <c r="S152" s="5">
        <v>2357.107</v>
      </c>
      <c r="T152" s="5">
        <v>743.60500000000002</v>
      </c>
      <c r="U152" s="5">
        <v>148.63999999999999</v>
      </c>
      <c r="V152" s="5">
        <v>4729.2349999999997</v>
      </c>
      <c r="W152" s="5">
        <v>1357.6579999999999</v>
      </c>
      <c r="X152" s="5">
        <v>705.73800000000006</v>
      </c>
      <c r="Y152" s="5">
        <v>0</v>
      </c>
      <c r="Z152" s="6">
        <f t="shared" si="25"/>
        <v>10041.982999999998</v>
      </c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L152" s="8"/>
      <c r="AM152" s="8"/>
      <c r="AN152" s="8"/>
      <c r="AO152" s="8"/>
      <c r="AP152" s="8"/>
      <c r="AQ152" s="8"/>
      <c r="AR152" s="8"/>
      <c r="AS152" s="8"/>
    </row>
    <row r="153" spans="1:45" x14ac:dyDescent="0.2">
      <c r="A153">
        <v>2017</v>
      </c>
      <c r="B153" s="5">
        <v>15523770</v>
      </c>
      <c r="C153" s="5">
        <v>4592920</v>
      </c>
      <c r="D153" s="5">
        <v>903900</v>
      </c>
      <c r="E153" s="5">
        <v>27661650</v>
      </c>
      <c r="F153" s="5">
        <v>10943500</v>
      </c>
      <c r="G153" s="5">
        <v>3800300</v>
      </c>
      <c r="H153" s="5">
        <v>0</v>
      </c>
      <c r="I153" s="6">
        <f t="shared" si="24"/>
        <v>63426040</v>
      </c>
      <c r="K153" s="5">
        <v>2777.953</v>
      </c>
      <c r="L153" s="5">
        <v>894.08500000000004</v>
      </c>
      <c r="M153" s="5">
        <v>159.095</v>
      </c>
      <c r="N153" s="5">
        <v>4965.9040000000005</v>
      </c>
      <c r="O153" s="5">
        <v>1442.6579999999999</v>
      </c>
      <c r="P153" s="5">
        <v>795.745</v>
      </c>
      <c r="Q153" s="5">
        <v>0</v>
      </c>
      <c r="S153" s="5">
        <v>2394.9189999999999</v>
      </c>
      <c r="T153" s="5">
        <v>749.14599999999996</v>
      </c>
      <c r="U153" s="5">
        <v>149.381</v>
      </c>
      <c r="V153" s="5">
        <v>4827.652</v>
      </c>
      <c r="W153" s="5">
        <v>1377.6559999999999</v>
      </c>
      <c r="X153" s="5">
        <v>711.15700000000004</v>
      </c>
      <c r="Y153" s="5">
        <v>0</v>
      </c>
      <c r="Z153" s="6">
        <f t="shared" si="25"/>
        <v>10209.911</v>
      </c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L153" s="8"/>
      <c r="AM153" s="8"/>
      <c r="AN153" s="8"/>
      <c r="AO153" s="8"/>
      <c r="AP153" s="8"/>
      <c r="AQ153" s="8"/>
      <c r="AR153" s="8"/>
      <c r="AS153" s="8"/>
    </row>
    <row r="154" spans="1:45" x14ac:dyDescent="0.2">
      <c r="A154">
        <v>2018</v>
      </c>
      <c r="B154" s="5">
        <v>15654580</v>
      </c>
      <c r="C154" s="5">
        <v>4630880</v>
      </c>
      <c r="D154" s="5">
        <v>907500</v>
      </c>
      <c r="E154" s="5">
        <v>28254680</v>
      </c>
      <c r="F154" s="5">
        <v>11103180</v>
      </c>
      <c r="G154" s="5">
        <v>3828180</v>
      </c>
      <c r="H154" s="5">
        <v>0</v>
      </c>
      <c r="I154" s="6">
        <f t="shared" si="24"/>
        <v>64379000</v>
      </c>
      <c r="K154" s="5">
        <v>2815.33</v>
      </c>
      <c r="L154" s="5">
        <v>903.31299999999999</v>
      </c>
      <c r="M154" s="5">
        <v>159.76400000000001</v>
      </c>
      <c r="N154" s="5">
        <v>5058.0069999999996</v>
      </c>
      <c r="O154" s="5">
        <v>1460.02</v>
      </c>
      <c r="P154" s="5">
        <v>802.69399999999996</v>
      </c>
      <c r="Q154" s="5">
        <v>0</v>
      </c>
      <c r="S154" s="5">
        <v>2416.0700000000002</v>
      </c>
      <c r="T154" s="5">
        <v>758.56299999999999</v>
      </c>
      <c r="U154" s="5">
        <v>149.99199999999999</v>
      </c>
      <c r="V154" s="5">
        <v>4915.1009999999997</v>
      </c>
      <c r="W154" s="5">
        <v>1396.3579999999999</v>
      </c>
      <c r="X154" s="5">
        <v>716.303</v>
      </c>
      <c r="Y154" s="5">
        <v>0</v>
      </c>
      <c r="Z154" s="6">
        <f t="shared" si="25"/>
        <v>10352.387000000001</v>
      </c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L154" s="8"/>
      <c r="AM154" s="8"/>
      <c r="AN154" s="8"/>
      <c r="AO154" s="8"/>
      <c r="AP154" s="8"/>
      <c r="AQ154" s="8"/>
      <c r="AR154" s="8"/>
      <c r="AS154" s="8"/>
    </row>
    <row r="155" spans="1:45" x14ac:dyDescent="0.2">
      <c r="A155">
        <v>2019</v>
      </c>
      <c r="B155" s="5">
        <v>15794210</v>
      </c>
      <c r="C155" s="5">
        <v>4668890</v>
      </c>
      <c r="D155" s="5">
        <v>911200</v>
      </c>
      <c r="E155" s="5">
        <v>28825420</v>
      </c>
      <c r="F155" s="5">
        <v>11268210</v>
      </c>
      <c r="G155" s="5">
        <v>3857430</v>
      </c>
      <c r="H155" s="5">
        <v>0</v>
      </c>
      <c r="I155" s="6">
        <f t="shared" si="24"/>
        <v>65325360</v>
      </c>
      <c r="K155" s="5">
        <v>2844.1030000000001</v>
      </c>
      <c r="L155" s="5">
        <v>912.45699999999999</v>
      </c>
      <c r="M155" s="5">
        <v>160.29300000000001</v>
      </c>
      <c r="N155" s="5">
        <v>5140.558</v>
      </c>
      <c r="O155" s="5">
        <v>1477.376</v>
      </c>
      <c r="P155" s="5">
        <v>809.971</v>
      </c>
      <c r="Q155" s="5">
        <v>0</v>
      </c>
      <c r="S155" s="5">
        <v>2438.1039999999998</v>
      </c>
      <c r="T155" s="5">
        <v>760.38900000000001</v>
      </c>
      <c r="U155" s="5">
        <v>150.59700000000001</v>
      </c>
      <c r="V155" s="5">
        <v>4997.7740000000003</v>
      </c>
      <c r="W155" s="5">
        <v>1414.8710000000001</v>
      </c>
      <c r="X155" s="5">
        <v>720.81700000000001</v>
      </c>
      <c r="Y155" s="5">
        <v>0</v>
      </c>
      <c r="Z155" s="6">
        <f t="shared" si="25"/>
        <v>10482.552</v>
      </c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L155" s="8"/>
      <c r="AM155" s="8"/>
      <c r="AN155" s="8"/>
      <c r="AO155" s="8"/>
      <c r="AP155" s="8"/>
      <c r="AQ155" s="8"/>
      <c r="AR155" s="8"/>
      <c r="AS155" s="8"/>
    </row>
    <row r="156" spans="1:45" x14ac:dyDescent="0.2">
      <c r="A156">
        <v>2020</v>
      </c>
      <c r="B156" s="5">
        <v>15958340</v>
      </c>
      <c r="C156" s="5">
        <v>4715380</v>
      </c>
      <c r="D156" s="5">
        <v>915940</v>
      </c>
      <c r="E156" s="5">
        <v>29973520</v>
      </c>
      <c r="F156" s="5">
        <v>11456530</v>
      </c>
      <c r="G156" s="5">
        <v>3889980</v>
      </c>
      <c r="H156" s="5">
        <v>0</v>
      </c>
      <c r="I156" s="6">
        <f t="shared" si="24"/>
        <v>66909690</v>
      </c>
      <c r="K156" s="5">
        <v>2871.2669999999998</v>
      </c>
      <c r="L156" s="5">
        <v>920.81600000000003</v>
      </c>
      <c r="M156" s="5">
        <v>160.792</v>
      </c>
      <c r="N156" s="5">
        <v>5377.1760000000004</v>
      </c>
      <c r="O156" s="5">
        <v>1499.2329999999999</v>
      </c>
      <c r="P156" s="5">
        <v>816.69100000000003</v>
      </c>
      <c r="Q156" s="5">
        <v>0</v>
      </c>
      <c r="S156" s="5">
        <v>2464.944</v>
      </c>
      <c r="T156" s="5">
        <v>767.38599999999997</v>
      </c>
      <c r="U156" s="5">
        <v>149.64400000000001</v>
      </c>
      <c r="V156" s="5">
        <v>5243.3010000000004</v>
      </c>
      <c r="W156" s="5">
        <v>1433.223</v>
      </c>
      <c r="X156" s="5">
        <v>718.36</v>
      </c>
      <c r="Y156" s="5">
        <v>0</v>
      </c>
      <c r="Z156" s="6">
        <f t="shared" si="25"/>
        <v>10776.858000000002</v>
      </c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L156" s="8"/>
      <c r="AM156" s="8"/>
      <c r="AN156" s="8"/>
      <c r="AO156" s="8"/>
      <c r="AP156" s="8"/>
      <c r="AQ156" s="8"/>
      <c r="AR156" s="8"/>
      <c r="AS156" s="8"/>
    </row>
    <row r="157" spans="1:45" x14ac:dyDescent="0.2">
      <c r="A157">
        <v>2021</v>
      </c>
      <c r="B157" s="5">
        <v>16038280</v>
      </c>
      <c r="C157" s="5">
        <v>4736970</v>
      </c>
      <c r="D157" s="5">
        <v>916850</v>
      </c>
      <c r="E157" s="5">
        <v>30487500</v>
      </c>
      <c r="F157" s="5">
        <v>11572410</v>
      </c>
      <c r="G157" s="5">
        <v>3913760</v>
      </c>
      <c r="H157" s="5">
        <v>0</v>
      </c>
      <c r="I157" s="6">
        <f t="shared" si="24"/>
        <v>67665770</v>
      </c>
      <c r="K157" s="5">
        <v>2899.2869999999998</v>
      </c>
      <c r="L157" s="5">
        <v>929.49800000000005</v>
      </c>
      <c r="M157" s="5">
        <v>161.459</v>
      </c>
      <c r="N157" s="5">
        <v>5467.9709999999995</v>
      </c>
      <c r="O157" s="5">
        <v>1514.6980000000001</v>
      </c>
      <c r="P157" s="5">
        <v>823.51099999999997</v>
      </c>
      <c r="Q157" s="5">
        <v>0</v>
      </c>
      <c r="S157" s="5">
        <v>2487.9290000000001</v>
      </c>
      <c r="T157" s="5">
        <v>772.89400000000001</v>
      </c>
      <c r="U157" s="5">
        <v>150.83000000000001</v>
      </c>
      <c r="V157" s="5">
        <v>5334.116</v>
      </c>
      <c r="W157" s="5">
        <v>1450.2449999999999</v>
      </c>
      <c r="X157" s="5">
        <v>732.79300000000001</v>
      </c>
      <c r="Y157" s="5">
        <v>0</v>
      </c>
      <c r="Z157" s="6">
        <f t="shared" si="25"/>
        <v>10928.806999999999</v>
      </c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L157" s="8"/>
      <c r="AM157" s="8"/>
      <c r="AN157" s="8"/>
      <c r="AO157" s="8"/>
      <c r="AP157" s="8"/>
      <c r="AQ157" s="8"/>
      <c r="AR157" s="8"/>
      <c r="AS157" s="8"/>
    </row>
    <row r="158" spans="1:45" x14ac:dyDescent="0.2">
      <c r="A158">
        <v>2022</v>
      </c>
      <c r="B158" s="5">
        <v>16176320</v>
      </c>
      <c r="C158" s="5">
        <v>4772560</v>
      </c>
      <c r="D158" s="5">
        <v>920630</v>
      </c>
      <c r="E158" s="5">
        <v>31103380</v>
      </c>
      <c r="F158" s="5">
        <v>11719810</v>
      </c>
      <c r="G158" s="5">
        <v>3943870</v>
      </c>
      <c r="H158" s="5">
        <v>0</v>
      </c>
      <c r="I158" s="6">
        <f t="shared" si="24"/>
        <v>68636570</v>
      </c>
      <c r="K158" s="5">
        <v>2926.6840000000002</v>
      </c>
      <c r="L158" s="5">
        <v>937.71900000000005</v>
      </c>
      <c r="M158" s="5">
        <v>162.18700000000001</v>
      </c>
      <c r="N158" s="5">
        <v>5563.3879999999999</v>
      </c>
      <c r="O158" s="5">
        <v>1530.9829999999999</v>
      </c>
      <c r="P158" s="5">
        <v>831.17399999999998</v>
      </c>
      <c r="Q158" s="5">
        <v>0</v>
      </c>
      <c r="S158" s="5">
        <v>2512.0569999999998</v>
      </c>
      <c r="T158" s="5">
        <v>778.34500000000003</v>
      </c>
      <c r="U158" s="5">
        <v>151.98599999999999</v>
      </c>
      <c r="V158" s="5">
        <v>5426.29</v>
      </c>
      <c r="W158" s="5">
        <v>1467.37</v>
      </c>
      <c r="X158" s="5">
        <v>739.93100000000004</v>
      </c>
      <c r="Y158" s="5">
        <v>0</v>
      </c>
      <c r="Z158" s="6">
        <f t="shared" si="25"/>
        <v>11075.978999999999</v>
      </c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L158" s="8"/>
      <c r="AM158" s="8"/>
      <c r="AN158" s="8"/>
      <c r="AO158" s="8"/>
      <c r="AP158" s="8"/>
      <c r="AQ158" s="8"/>
      <c r="AR158" s="8"/>
      <c r="AS158" s="8"/>
    </row>
    <row r="159" spans="1:45" x14ac:dyDescent="0.2">
      <c r="A159">
        <v>2023</v>
      </c>
      <c r="B159" s="5">
        <v>16336850</v>
      </c>
      <c r="C159" s="5">
        <v>4809360</v>
      </c>
      <c r="D159" s="5">
        <v>924510</v>
      </c>
      <c r="E159" s="5">
        <v>31783990</v>
      </c>
      <c r="F159" s="5">
        <v>11870410</v>
      </c>
      <c r="G159" s="5">
        <v>3975900</v>
      </c>
      <c r="H159" s="5">
        <v>0</v>
      </c>
      <c r="I159" s="6">
        <f t="shared" si="24"/>
        <v>69701020</v>
      </c>
      <c r="K159" s="5">
        <v>2957.3440000000001</v>
      </c>
      <c r="L159" s="5">
        <v>945.95699999999999</v>
      </c>
      <c r="M159" s="5">
        <v>162.892</v>
      </c>
      <c r="N159" s="5">
        <v>5665.0450000000001</v>
      </c>
      <c r="O159" s="5">
        <v>1547.3510000000001</v>
      </c>
      <c r="P159" s="5">
        <v>838.74</v>
      </c>
      <c r="Q159" s="5">
        <v>0</v>
      </c>
      <c r="S159" s="5">
        <v>2538.1260000000002</v>
      </c>
      <c r="T159" s="5">
        <v>783.61099999999999</v>
      </c>
      <c r="U159" s="5">
        <v>152.721</v>
      </c>
      <c r="V159" s="5">
        <v>5526.8440000000001</v>
      </c>
      <c r="W159" s="5">
        <v>1484.6189999999999</v>
      </c>
      <c r="X159" s="5">
        <v>746.04499999999996</v>
      </c>
      <c r="Y159" s="5">
        <v>0</v>
      </c>
      <c r="Z159" s="6">
        <f t="shared" si="25"/>
        <v>11231.966</v>
      </c>
      <c r="AA159" s="8"/>
      <c r="AB159" s="8"/>
      <c r="AC159" s="8"/>
      <c r="AD159" s="8"/>
      <c r="AI159" s="8"/>
      <c r="AJ159" s="8"/>
      <c r="AL159" s="8"/>
      <c r="AM159" s="8"/>
      <c r="AN159" s="8"/>
      <c r="AO159" s="8"/>
      <c r="AP159" s="8"/>
      <c r="AQ159" s="8"/>
      <c r="AR159" s="8"/>
      <c r="AS159" s="8"/>
    </row>
    <row r="160" spans="1:45" ht="13.5" thickBot="1" x14ac:dyDescent="0.25">
      <c r="AE160" s="13"/>
      <c r="AF160" s="13"/>
      <c r="AG160" s="13"/>
      <c r="AH160" s="13"/>
    </row>
    <row r="161" spans="1:45" s="13" customFormat="1" ht="16.5" thickBot="1" x14ac:dyDescent="0.3">
      <c r="A161" s="32" t="s">
        <v>35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4"/>
      <c r="AE161"/>
      <c r="AF161"/>
      <c r="AG161"/>
      <c r="AH161"/>
    </row>
    <row r="162" spans="1:45" ht="13.5" thickBot="1" x14ac:dyDescent="0.25"/>
    <row r="163" spans="1:45" ht="13.5" thickBot="1" x14ac:dyDescent="0.25">
      <c r="A163" s="2"/>
      <c r="B163" s="14" t="s">
        <v>1</v>
      </c>
      <c r="C163" s="15"/>
      <c r="D163" s="15"/>
      <c r="E163" s="15"/>
      <c r="F163" s="15"/>
      <c r="G163" s="15"/>
      <c r="H163" s="15"/>
      <c r="I163" s="16"/>
      <c r="J163" s="2"/>
      <c r="K163" s="17" t="s">
        <v>2</v>
      </c>
      <c r="L163" s="18"/>
      <c r="M163" s="18"/>
      <c r="N163" s="18"/>
      <c r="O163" s="18"/>
      <c r="P163" s="18"/>
      <c r="Q163" s="19"/>
      <c r="R163" s="2"/>
      <c r="S163" s="20" t="s">
        <v>3</v>
      </c>
      <c r="T163" s="21"/>
      <c r="U163" s="21"/>
      <c r="V163" s="21"/>
      <c r="W163" s="21"/>
      <c r="X163" s="21"/>
      <c r="Y163" s="21"/>
      <c r="Z163" s="22"/>
    </row>
    <row r="164" spans="1:45" x14ac:dyDescent="0.2">
      <c r="A164" s="3" t="s">
        <v>4</v>
      </c>
      <c r="B164" s="4" t="s">
        <v>5</v>
      </c>
      <c r="C164" s="4" t="s">
        <v>6</v>
      </c>
      <c r="D164" s="4" t="s">
        <v>7</v>
      </c>
      <c r="E164" s="4" t="s">
        <v>8</v>
      </c>
      <c r="F164" s="4" t="s">
        <v>9</v>
      </c>
      <c r="G164" s="4" t="s">
        <v>10</v>
      </c>
      <c r="H164" s="4" t="s">
        <v>11</v>
      </c>
      <c r="I164" s="4" t="s">
        <v>12</v>
      </c>
      <c r="J164" s="3"/>
      <c r="K164" s="4" t="s">
        <v>5</v>
      </c>
      <c r="L164" s="4" t="s">
        <v>6</v>
      </c>
      <c r="M164" s="4" t="s">
        <v>7</v>
      </c>
      <c r="N164" s="4" t="s">
        <v>8</v>
      </c>
      <c r="O164" s="4" t="s">
        <v>9</v>
      </c>
      <c r="P164" s="4" t="s">
        <v>10</v>
      </c>
      <c r="Q164" s="4" t="s">
        <v>11</v>
      </c>
      <c r="R164" s="3"/>
      <c r="S164" s="4" t="s">
        <v>5</v>
      </c>
      <c r="T164" s="4" t="s">
        <v>6</v>
      </c>
      <c r="U164" s="4" t="s">
        <v>7</v>
      </c>
      <c r="V164" s="4" t="s">
        <v>8</v>
      </c>
      <c r="W164" s="4" t="s">
        <v>9</v>
      </c>
      <c r="X164" s="4" t="s">
        <v>10</v>
      </c>
      <c r="Y164" s="4" t="s">
        <v>11</v>
      </c>
      <c r="Z164" s="4" t="s">
        <v>12</v>
      </c>
      <c r="AE164" s="8"/>
      <c r="AF164" s="8"/>
      <c r="AG164" s="8"/>
      <c r="AH164" s="8"/>
    </row>
    <row r="165" spans="1:45" x14ac:dyDescent="0.2">
      <c r="A165">
        <v>2014</v>
      </c>
      <c r="B165" s="5">
        <v>14827220</v>
      </c>
      <c r="C165" s="5">
        <v>4511090</v>
      </c>
      <c r="D165" s="5">
        <v>894510</v>
      </c>
      <c r="E165" s="5">
        <v>25979790</v>
      </c>
      <c r="F165" s="5">
        <v>10451100</v>
      </c>
      <c r="G165" s="5">
        <v>3765530</v>
      </c>
      <c r="H165" s="5">
        <v>2240890</v>
      </c>
      <c r="I165" s="6">
        <f>SUM(B165:H165)</f>
        <v>62670130</v>
      </c>
      <c r="K165" s="5">
        <v>2677.261</v>
      </c>
      <c r="L165" s="5">
        <v>874.96799999999996</v>
      </c>
      <c r="M165" s="5">
        <v>166.03800000000001</v>
      </c>
      <c r="N165" s="5">
        <v>4796.6499999999996</v>
      </c>
      <c r="O165" s="5">
        <v>1399.8810000000001</v>
      </c>
      <c r="P165" s="5">
        <v>776.87300000000005</v>
      </c>
      <c r="Q165" s="5">
        <v>467.19900000000001</v>
      </c>
      <c r="S165" s="5">
        <v>2288.2869999999998</v>
      </c>
      <c r="T165" s="5">
        <v>726.69100000000003</v>
      </c>
      <c r="U165" s="5">
        <v>148.49799999999999</v>
      </c>
      <c r="V165" s="5">
        <v>4689.26</v>
      </c>
      <c r="W165" s="5">
        <v>1355.0429999999999</v>
      </c>
      <c r="X165" s="5">
        <v>664.46600000000001</v>
      </c>
      <c r="Y165" s="5">
        <v>329.04899999999998</v>
      </c>
      <c r="Z165" s="6">
        <f>SUM(S165:Y165)</f>
        <v>10201.294000000002</v>
      </c>
      <c r="AA165" s="8"/>
      <c r="AB165" s="8"/>
      <c r="AC165" s="8"/>
      <c r="AD165" s="8"/>
      <c r="AE165" s="8"/>
      <c r="AF165" s="8"/>
      <c r="AG165" s="8"/>
      <c r="AH165" s="8"/>
      <c r="AI165" s="8"/>
      <c r="AL165" s="8"/>
      <c r="AM165" s="8"/>
      <c r="AN165" s="8"/>
      <c r="AO165" s="8"/>
      <c r="AP165" s="8"/>
      <c r="AQ165" s="8"/>
      <c r="AR165" s="8"/>
      <c r="AS165" s="8"/>
    </row>
    <row r="166" spans="1:45" x14ac:dyDescent="0.2">
      <c r="A166">
        <v>2015</v>
      </c>
      <c r="B166" s="5">
        <v>15055940</v>
      </c>
      <c r="C166" s="5">
        <v>4546380</v>
      </c>
      <c r="D166" s="5">
        <v>897240</v>
      </c>
      <c r="E166" s="5">
        <v>26470940</v>
      </c>
      <c r="F166" s="5">
        <v>10597730</v>
      </c>
      <c r="G166" s="5">
        <v>3762400</v>
      </c>
      <c r="H166" s="5">
        <v>2263370</v>
      </c>
      <c r="I166" s="6">
        <f t="shared" ref="I166:I175" si="26">SUM(B166:H166)</f>
        <v>63594000</v>
      </c>
      <c r="K166" s="5">
        <v>2727.5520000000001</v>
      </c>
      <c r="L166" s="5">
        <v>881.83</v>
      </c>
      <c r="M166" s="5">
        <v>165.93299999999999</v>
      </c>
      <c r="N166" s="5">
        <v>4882.2629999999999</v>
      </c>
      <c r="O166" s="5">
        <v>1416.49</v>
      </c>
      <c r="P166" s="5">
        <v>781.04200000000003</v>
      </c>
      <c r="Q166" s="5">
        <v>472.77499999999998</v>
      </c>
      <c r="S166" s="5">
        <v>2329.0990000000002</v>
      </c>
      <c r="T166" s="5">
        <v>731.27300000000002</v>
      </c>
      <c r="U166" s="5">
        <v>148.44999999999999</v>
      </c>
      <c r="V166" s="5">
        <v>4769.9979999999996</v>
      </c>
      <c r="W166" s="5">
        <v>1371.6220000000001</v>
      </c>
      <c r="X166" s="5">
        <v>686.64499999999998</v>
      </c>
      <c r="Y166" s="5">
        <v>331.25599999999997</v>
      </c>
      <c r="Z166" s="6">
        <f t="shared" ref="Z166:Z175" si="27">SUM(S166:Y166)</f>
        <v>10368.342999999999</v>
      </c>
      <c r="AA166" s="8"/>
      <c r="AB166" s="8"/>
      <c r="AC166" s="8"/>
      <c r="AD166" s="8"/>
      <c r="AE166" s="8"/>
      <c r="AF166" s="8"/>
      <c r="AG166" s="8"/>
      <c r="AH166" s="8"/>
      <c r="AI166" s="8"/>
      <c r="AL166" s="8"/>
      <c r="AM166" s="8"/>
      <c r="AN166" s="8"/>
      <c r="AO166" s="8"/>
      <c r="AP166" s="8"/>
      <c r="AQ166" s="8"/>
      <c r="AR166" s="8"/>
      <c r="AS166" s="8"/>
    </row>
    <row r="167" spans="1:45" x14ac:dyDescent="0.2">
      <c r="A167">
        <v>2016</v>
      </c>
      <c r="B167" s="5">
        <v>15197090</v>
      </c>
      <c r="C167" s="5">
        <v>4604260</v>
      </c>
      <c r="D167" s="5">
        <v>903780</v>
      </c>
      <c r="E167" s="5">
        <v>27119080</v>
      </c>
      <c r="F167" s="5">
        <v>10879850</v>
      </c>
      <c r="G167" s="5">
        <v>3787070</v>
      </c>
      <c r="H167" s="5">
        <v>1153030</v>
      </c>
      <c r="I167" s="6">
        <f t="shared" si="26"/>
        <v>63644160</v>
      </c>
      <c r="K167" s="5">
        <v>2745.22</v>
      </c>
      <c r="L167" s="5">
        <v>887.82100000000003</v>
      </c>
      <c r="M167" s="5">
        <v>166.24600000000001</v>
      </c>
      <c r="N167" s="5">
        <v>4996.5929999999998</v>
      </c>
      <c r="O167" s="5">
        <v>1441.914</v>
      </c>
      <c r="P167" s="5">
        <v>786.58299999999997</v>
      </c>
      <c r="Q167" s="5">
        <v>439.613</v>
      </c>
      <c r="S167" s="5">
        <v>2354.1640000000002</v>
      </c>
      <c r="T167" s="5">
        <v>737.19899999999996</v>
      </c>
      <c r="U167" s="5">
        <v>150.191</v>
      </c>
      <c r="V167" s="5">
        <v>4880.6880000000001</v>
      </c>
      <c r="W167" s="5">
        <v>1400.451</v>
      </c>
      <c r="X167" s="5">
        <v>702.00800000000004</v>
      </c>
      <c r="Y167" s="5">
        <v>0</v>
      </c>
      <c r="Z167" s="6">
        <f t="shared" si="27"/>
        <v>10224.700999999999</v>
      </c>
      <c r="AA167" s="8"/>
      <c r="AB167" s="8"/>
      <c r="AC167" s="8"/>
      <c r="AD167" s="8"/>
      <c r="AE167" s="8"/>
      <c r="AF167" s="8"/>
      <c r="AG167" s="8"/>
      <c r="AH167" s="8"/>
      <c r="AI167" s="8"/>
      <c r="AL167" s="8"/>
      <c r="AM167" s="8"/>
      <c r="AN167" s="8"/>
      <c r="AO167" s="8"/>
      <c r="AP167" s="8"/>
      <c r="AQ167" s="8"/>
      <c r="AR167" s="8"/>
      <c r="AS167" s="8"/>
    </row>
    <row r="168" spans="1:45" x14ac:dyDescent="0.2">
      <c r="A168">
        <v>2017</v>
      </c>
      <c r="B168" s="5">
        <v>15340670</v>
      </c>
      <c r="C168" s="5">
        <v>4632780</v>
      </c>
      <c r="D168" s="5">
        <v>906110</v>
      </c>
      <c r="E168" s="5">
        <v>27727030</v>
      </c>
      <c r="F168" s="5">
        <v>11000420</v>
      </c>
      <c r="G168" s="5">
        <v>3807400</v>
      </c>
      <c r="H168" s="5">
        <v>0</v>
      </c>
      <c r="I168" s="6">
        <f t="shared" si="26"/>
        <v>63414410</v>
      </c>
      <c r="K168" s="5">
        <v>2778.2190000000001</v>
      </c>
      <c r="L168" s="5">
        <v>894.08199999999999</v>
      </c>
      <c r="M168" s="5">
        <v>166.68199999999999</v>
      </c>
      <c r="N168" s="5">
        <v>5103.9359999999997</v>
      </c>
      <c r="O168" s="5">
        <v>1453.2339999999999</v>
      </c>
      <c r="P168" s="5">
        <v>791.12599999999998</v>
      </c>
      <c r="Q168" s="5">
        <v>0</v>
      </c>
      <c r="S168" s="5">
        <v>2382.7289999999998</v>
      </c>
      <c r="T168" s="5">
        <v>742.30600000000004</v>
      </c>
      <c r="U168" s="5">
        <v>151.114</v>
      </c>
      <c r="V168" s="5">
        <v>4984.7539999999999</v>
      </c>
      <c r="W168" s="5">
        <v>1414.6010000000001</v>
      </c>
      <c r="X168" s="5">
        <v>705.95399999999995</v>
      </c>
      <c r="Y168" s="5">
        <v>0</v>
      </c>
      <c r="Z168" s="6">
        <f t="shared" si="27"/>
        <v>10381.458000000001</v>
      </c>
      <c r="AA168" s="8"/>
      <c r="AB168" s="8"/>
      <c r="AC168" s="8"/>
      <c r="AD168" s="8"/>
      <c r="AE168" s="8"/>
      <c r="AF168" s="8"/>
      <c r="AG168" s="8"/>
      <c r="AH168" s="8"/>
      <c r="AI168" s="8"/>
      <c r="AL168" s="8"/>
      <c r="AM168" s="8"/>
      <c r="AN168" s="8"/>
      <c r="AO168" s="8"/>
      <c r="AP168" s="8"/>
      <c r="AQ168" s="8"/>
      <c r="AR168" s="8"/>
      <c r="AS168" s="8"/>
    </row>
    <row r="169" spans="1:45" x14ac:dyDescent="0.2">
      <c r="A169">
        <v>2018</v>
      </c>
      <c r="B169" s="5">
        <v>15477180</v>
      </c>
      <c r="C169" s="5">
        <v>4667630</v>
      </c>
      <c r="D169" s="5">
        <v>909820</v>
      </c>
      <c r="E169" s="5">
        <v>28297970</v>
      </c>
      <c r="F169" s="5">
        <v>11150420</v>
      </c>
      <c r="G169" s="5">
        <v>3832650</v>
      </c>
      <c r="H169" s="5">
        <v>0</v>
      </c>
      <c r="I169" s="6">
        <f t="shared" si="26"/>
        <v>64335670</v>
      </c>
      <c r="K169" s="5">
        <v>2806.9929999999999</v>
      </c>
      <c r="L169" s="5">
        <v>899.56500000000005</v>
      </c>
      <c r="M169" s="5">
        <v>167.08699999999999</v>
      </c>
      <c r="N169" s="5">
        <v>5196.9089999999997</v>
      </c>
      <c r="O169" s="5">
        <v>1467.463</v>
      </c>
      <c r="P169" s="5">
        <v>796.20899999999995</v>
      </c>
      <c r="Q169" s="5">
        <v>0</v>
      </c>
      <c r="S169" s="5">
        <v>2403.6260000000002</v>
      </c>
      <c r="T169" s="5">
        <v>750.36800000000005</v>
      </c>
      <c r="U169" s="5">
        <v>151.64699999999999</v>
      </c>
      <c r="V169" s="5">
        <v>5075.607</v>
      </c>
      <c r="W169" s="5">
        <v>1431.0309999999999</v>
      </c>
      <c r="X169" s="5">
        <v>709.82799999999997</v>
      </c>
      <c r="Y169" s="5">
        <v>0</v>
      </c>
      <c r="Z169" s="6">
        <f t="shared" si="27"/>
        <v>10522.106999999998</v>
      </c>
      <c r="AA169" s="8"/>
      <c r="AB169" s="8"/>
      <c r="AC169" s="8"/>
      <c r="AD169" s="8"/>
      <c r="AE169" s="8"/>
      <c r="AF169" s="8"/>
      <c r="AG169" s="8"/>
      <c r="AH169" s="8"/>
      <c r="AI169" s="8"/>
      <c r="AL169" s="8"/>
      <c r="AM169" s="8"/>
      <c r="AN169" s="8"/>
      <c r="AO169" s="8"/>
      <c r="AP169" s="8"/>
      <c r="AQ169" s="8"/>
      <c r="AR169" s="8"/>
      <c r="AS169" s="8"/>
    </row>
    <row r="170" spans="1:45" x14ac:dyDescent="0.2">
      <c r="A170">
        <v>2019</v>
      </c>
      <c r="B170" s="5">
        <v>15626100</v>
      </c>
      <c r="C170" s="5">
        <v>4700270</v>
      </c>
      <c r="D170" s="5">
        <v>912960</v>
      </c>
      <c r="E170" s="5">
        <v>28789180</v>
      </c>
      <c r="F170" s="5">
        <v>11210330</v>
      </c>
      <c r="G170" s="5">
        <v>3860270</v>
      </c>
      <c r="H170" s="5">
        <v>0</v>
      </c>
      <c r="I170" s="6">
        <f t="shared" si="26"/>
        <v>65099110</v>
      </c>
      <c r="K170" s="5">
        <v>2836.43</v>
      </c>
      <c r="L170" s="5">
        <v>904.64300000000003</v>
      </c>
      <c r="M170" s="5">
        <v>167.47</v>
      </c>
      <c r="N170" s="5">
        <v>5277.1319999999996</v>
      </c>
      <c r="O170" s="5">
        <v>1475.345</v>
      </c>
      <c r="P170" s="5">
        <v>801.77</v>
      </c>
      <c r="Q170" s="5">
        <v>0</v>
      </c>
      <c r="S170" s="5">
        <v>2425.6120000000001</v>
      </c>
      <c r="T170" s="5">
        <v>751.97500000000002</v>
      </c>
      <c r="U170" s="5">
        <v>152.12</v>
      </c>
      <c r="V170" s="5">
        <v>5152.7640000000001</v>
      </c>
      <c r="W170" s="5">
        <v>1438.9739999999999</v>
      </c>
      <c r="X170" s="5">
        <v>713.101</v>
      </c>
      <c r="Y170" s="5">
        <v>0</v>
      </c>
      <c r="Z170" s="6">
        <f t="shared" si="27"/>
        <v>10634.546</v>
      </c>
      <c r="AA170" s="8"/>
      <c r="AB170" s="8"/>
      <c r="AC170" s="8"/>
      <c r="AD170" s="8"/>
      <c r="AE170" s="8"/>
      <c r="AF170" s="8"/>
      <c r="AG170" s="8"/>
      <c r="AH170" s="8"/>
      <c r="AI170" s="8"/>
      <c r="AL170" s="8"/>
      <c r="AM170" s="8"/>
      <c r="AN170" s="8"/>
      <c r="AO170" s="8"/>
      <c r="AP170" s="8"/>
      <c r="AQ170" s="8"/>
      <c r="AR170" s="8"/>
      <c r="AS170" s="8"/>
    </row>
    <row r="171" spans="1:45" x14ac:dyDescent="0.2">
      <c r="A171">
        <v>2020</v>
      </c>
      <c r="B171" s="5">
        <v>15751620</v>
      </c>
      <c r="C171" s="5">
        <v>4731330</v>
      </c>
      <c r="D171" s="5">
        <v>914010</v>
      </c>
      <c r="E171" s="5">
        <v>29245590</v>
      </c>
      <c r="F171" s="5">
        <v>11352800</v>
      </c>
      <c r="G171" s="5">
        <v>3886800</v>
      </c>
      <c r="H171" s="5">
        <v>0</v>
      </c>
      <c r="I171" s="6">
        <f t="shared" si="26"/>
        <v>65882150</v>
      </c>
      <c r="K171" s="5">
        <v>2854.9769999999999</v>
      </c>
      <c r="L171" s="5">
        <v>908.90099999999995</v>
      </c>
      <c r="M171" s="5">
        <v>167.715</v>
      </c>
      <c r="N171" s="5">
        <v>5350.6120000000001</v>
      </c>
      <c r="O171" s="5">
        <v>1486.249</v>
      </c>
      <c r="P171" s="5">
        <v>806.15599999999995</v>
      </c>
      <c r="Q171" s="5">
        <v>0</v>
      </c>
      <c r="S171" s="5">
        <v>2451.2289999999998</v>
      </c>
      <c r="T171" s="5">
        <v>757.81500000000005</v>
      </c>
      <c r="U171" s="5">
        <v>150.67699999999999</v>
      </c>
      <c r="V171" s="5">
        <v>5233.5590000000002</v>
      </c>
      <c r="W171" s="5">
        <v>1453.4490000000001</v>
      </c>
      <c r="X171" s="5">
        <v>708.23699999999997</v>
      </c>
      <c r="Y171" s="5">
        <v>0</v>
      </c>
      <c r="Z171" s="6">
        <f t="shared" si="27"/>
        <v>10754.966</v>
      </c>
      <c r="AA171" s="8"/>
      <c r="AB171" s="8"/>
      <c r="AC171" s="8"/>
      <c r="AD171" s="8"/>
      <c r="AE171" s="8"/>
      <c r="AF171" s="8"/>
      <c r="AG171" s="8"/>
      <c r="AH171" s="8"/>
      <c r="AI171" s="8"/>
      <c r="AL171" s="8"/>
      <c r="AM171" s="8"/>
      <c r="AN171" s="8"/>
      <c r="AO171" s="8"/>
      <c r="AP171" s="8"/>
      <c r="AQ171" s="8"/>
      <c r="AR171" s="8"/>
      <c r="AS171" s="8"/>
    </row>
    <row r="172" spans="1:45" x14ac:dyDescent="0.2">
      <c r="A172">
        <v>2021</v>
      </c>
      <c r="B172" s="5">
        <v>15808060</v>
      </c>
      <c r="C172" s="5">
        <v>4736960</v>
      </c>
      <c r="D172" s="5">
        <v>912370</v>
      </c>
      <c r="E172" s="5">
        <v>29595670</v>
      </c>
      <c r="F172" s="5">
        <v>11358260</v>
      </c>
      <c r="G172" s="5">
        <v>3906570</v>
      </c>
      <c r="H172" s="5">
        <v>0</v>
      </c>
      <c r="I172" s="6">
        <f t="shared" si="26"/>
        <v>66317890</v>
      </c>
      <c r="K172" s="5">
        <v>2875.6680000000001</v>
      </c>
      <c r="L172" s="5">
        <v>912.82899999999995</v>
      </c>
      <c r="M172" s="5">
        <v>168.06100000000001</v>
      </c>
      <c r="N172" s="5">
        <v>5431.5450000000001</v>
      </c>
      <c r="O172" s="5">
        <v>1489.9190000000001</v>
      </c>
      <c r="P172" s="5">
        <v>810.62400000000002</v>
      </c>
      <c r="Q172" s="5">
        <v>0</v>
      </c>
      <c r="S172" s="5">
        <v>2471.6460000000002</v>
      </c>
      <c r="T172" s="5">
        <v>761.31600000000003</v>
      </c>
      <c r="U172" s="5">
        <v>151.755</v>
      </c>
      <c r="V172" s="5">
        <v>5313.0389999999998</v>
      </c>
      <c r="W172" s="5">
        <v>1456.0840000000001</v>
      </c>
      <c r="X172" s="5">
        <v>721.81899999999996</v>
      </c>
      <c r="Y172" s="5">
        <v>0</v>
      </c>
      <c r="Z172" s="6">
        <f t="shared" si="27"/>
        <v>10875.659000000001</v>
      </c>
      <c r="AA172" s="8"/>
      <c r="AB172" s="8"/>
      <c r="AC172" s="8"/>
      <c r="AD172" s="8"/>
      <c r="AE172" s="8"/>
      <c r="AF172" s="8"/>
      <c r="AG172" s="8"/>
      <c r="AH172" s="8"/>
      <c r="AI172" s="8"/>
      <c r="AL172" s="8"/>
      <c r="AM172" s="8"/>
      <c r="AN172" s="8"/>
      <c r="AO172" s="8"/>
      <c r="AP172" s="8"/>
      <c r="AQ172" s="8"/>
      <c r="AR172" s="8"/>
      <c r="AS172" s="8"/>
    </row>
    <row r="173" spans="1:45" x14ac:dyDescent="0.2">
      <c r="A173">
        <v>2022</v>
      </c>
      <c r="B173" s="5">
        <v>15932470</v>
      </c>
      <c r="C173" s="5">
        <v>4759830</v>
      </c>
      <c r="D173" s="5">
        <v>914420</v>
      </c>
      <c r="E173" s="5">
        <v>30038620</v>
      </c>
      <c r="F173" s="5">
        <v>11459580</v>
      </c>
      <c r="G173" s="5">
        <v>3933520</v>
      </c>
      <c r="H173" s="5">
        <v>0</v>
      </c>
      <c r="I173" s="6">
        <f t="shared" si="26"/>
        <v>67038440</v>
      </c>
      <c r="K173" s="5">
        <v>2902.57</v>
      </c>
      <c r="L173" s="5">
        <v>916.77300000000002</v>
      </c>
      <c r="M173" s="5">
        <v>168.42400000000001</v>
      </c>
      <c r="N173" s="5">
        <v>5512.5569999999998</v>
      </c>
      <c r="O173" s="5">
        <v>1500.838</v>
      </c>
      <c r="P173" s="5">
        <v>816.21600000000001</v>
      </c>
      <c r="Q173" s="5">
        <v>0</v>
      </c>
      <c r="S173" s="5">
        <v>2493.5839999999998</v>
      </c>
      <c r="T173" s="5">
        <v>765.38400000000001</v>
      </c>
      <c r="U173" s="5">
        <v>152.774</v>
      </c>
      <c r="V173" s="5">
        <v>5388.7250000000004</v>
      </c>
      <c r="W173" s="5">
        <v>1467.816</v>
      </c>
      <c r="X173" s="5">
        <v>727.46400000000006</v>
      </c>
      <c r="Y173" s="5">
        <v>0</v>
      </c>
      <c r="Z173" s="6">
        <f t="shared" si="27"/>
        <v>10995.747000000001</v>
      </c>
      <c r="AA173" s="8"/>
      <c r="AB173" s="8"/>
      <c r="AC173" s="8"/>
      <c r="AD173" s="8"/>
      <c r="AE173" s="8"/>
      <c r="AF173" s="8"/>
      <c r="AG173" s="8"/>
      <c r="AH173" s="8"/>
      <c r="AI173" s="8"/>
      <c r="AL173" s="8"/>
      <c r="AM173" s="8"/>
      <c r="AN173" s="8"/>
      <c r="AO173" s="8"/>
      <c r="AP173" s="8"/>
      <c r="AQ173" s="8"/>
      <c r="AR173" s="8"/>
      <c r="AS173" s="8"/>
    </row>
    <row r="174" spans="1:45" x14ac:dyDescent="0.2">
      <c r="A174">
        <v>2023</v>
      </c>
      <c r="B174" s="5">
        <v>16087420</v>
      </c>
      <c r="C174" s="5">
        <v>4784020</v>
      </c>
      <c r="D174" s="5">
        <v>916660</v>
      </c>
      <c r="E174" s="5">
        <v>30491320</v>
      </c>
      <c r="F174" s="5">
        <v>11489280</v>
      </c>
      <c r="G174" s="5">
        <v>3962340</v>
      </c>
      <c r="H174" s="5">
        <v>0</v>
      </c>
      <c r="I174" s="6">
        <f t="shared" si="26"/>
        <v>67731040</v>
      </c>
      <c r="K174" s="5">
        <v>2930.837</v>
      </c>
      <c r="L174" s="5">
        <v>920.96100000000001</v>
      </c>
      <c r="M174" s="5">
        <v>168.797</v>
      </c>
      <c r="N174" s="5">
        <v>5587.7359999999999</v>
      </c>
      <c r="O174" s="5">
        <v>1507.2059999999999</v>
      </c>
      <c r="P174" s="5">
        <v>821.65</v>
      </c>
      <c r="Q174" s="5">
        <v>0</v>
      </c>
      <c r="S174" s="5">
        <v>2517.13</v>
      </c>
      <c r="T174" s="5">
        <v>769.16700000000003</v>
      </c>
      <c r="U174" s="5">
        <v>153.602</v>
      </c>
      <c r="V174" s="5">
        <v>5461.6750000000002</v>
      </c>
      <c r="W174" s="5">
        <v>1471.7660000000001</v>
      </c>
      <c r="X174" s="5">
        <v>732.09100000000001</v>
      </c>
      <c r="Y174" s="5">
        <v>0</v>
      </c>
      <c r="Z174" s="6">
        <f t="shared" si="27"/>
        <v>11105.431</v>
      </c>
      <c r="AA174" s="8"/>
      <c r="AB174" s="8"/>
      <c r="AC174" s="8"/>
      <c r="AD174" s="8"/>
      <c r="AE174" s="8"/>
      <c r="AF174" s="8"/>
      <c r="AG174" s="8"/>
      <c r="AH174" s="8"/>
      <c r="AI174" s="8"/>
      <c r="AL174" s="8"/>
      <c r="AM174" s="8"/>
      <c r="AN174" s="8"/>
      <c r="AO174" s="8"/>
      <c r="AP174" s="8"/>
      <c r="AQ174" s="8"/>
      <c r="AR174" s="8"/>
      <c r="AS174" s="8"/>
    </row>
    <row r="175" spans="1:45" x14ac:dyDescent="0.2">
      <c r="A175">
        <v>2024</v>
      </c>
      <c r="B175" s="5">
        <v>16271900</v>
      </c>
      <c r="C175" s="5">
        <v>4822220</v>
      </c>
      <c r="D175" s="5">
        <v>921460</v>
      </c>
      <c r="E175" s="5">
        <v>31023270</v>
      </c>
      <c r="F175" s="5">
        <v>11620590</v>
      </c>
      <c r="G175" s="5">
        <v>3997280</v>
      </c>
      <c r="H175" s="5">
        <v>0</v>
      </c>
      <c r="I175" s="6">
        <f t="shared" si="26"/>
        <v>68656720</v>
      </c>
      <c r="K175" s="5">
        <v>2959.7</v>
      </c>
      <c r="L175" s="5">
        <v>925.06399999999996</v>
      </c>
      <c r="M175" s="5">
        <v>169.13499999999999</v>
      </c>
      <c r="N175" s="5">
        <v>5670.9129999999996</v>
      </c>
      <c r="O175" s="5">
        <v>1515.3920000000001</v>
      </c>
      <c r="P175" s="5">
        <v>827.95</v>
      </c>
      <c r="Q175" s="5">
        <v>0</v>
      </c>
      <c r="S175" s="5">
        <v>2535.9430000000002</v>
      </c>
      <c r="T175" s="5">
        <v>773.02</v>
      </c>
      <c r="U175" s="5">
        <v>154.078</v>
      </c>
      <c r="V175" s="5">
        <v>5540.3379999999997</v>
      </c>
      <c r="W175" s="5">
        <v>1485.588</v>
      </c>
      <c r="X175" s="5">
        <v>735.34</v>
      </c>
      <c r="Y175" s="5">
        <v>0</v>
      </c>
      <c r="Z175" s="6">
        <f t="shared" si="27"/>
        <v>11224.307000000001</v>
      </c>
      <c r="AA175" s="8"/>
      <c r="AB175" s="8"/>
      <c r="AC175" s="8"/>
      <c r="AD175" s="8"/>
      <c r="AI175" s="8"/>
      <c r="AL175" s="8"/>
      <c r="AM175" s="8"/>
      <c r="AN175" s="8"/>
      <c r="AO175" s="8"/>
      <c r="AP175" s="8"/>
      <c r="AQ175" s="8"/>
      <c r="AR175" s="8"/>
      <c r="AS175" s="8"/>
    </row>
    <row r="176" spans="1:45" x14ac:dyDescent="0.2">
      <c r="S176" s="5"/>
      <c r="T176" s="12"/>
      <c r="U176" s="5"/>
      <c r="V176" s="5"/>
      <c r="W176" s="5"/>
      <c r="X176" s="5"/>
      <c r="Y176" s="5"/>
      <c r="Z176" s="6"/>
    </row>
    <row r="177" spans="11:26" x14ac:dyDescent="0.2">
      <c r="K177" s="8"/>
      <c r="S177" s="5"/>
      <c r="T177" s="12"/>
      <c r="U177" s="5"/>
      <c r="V177" s="5"/>
      <c r="W177" s="5"/>
      <c r="X177" s="5"/>
      <c r="Y177" s="5"/>
      <c r="Z177" s="6"/>
    </row>
  </sheetData>
  <mergeCells count="40">
    <mergeCell ref="B22:I22"/>
    <mergeCell ref="K22:Q22"/>
    <mergeCell ref="S22:Z22"/>
    <mergeCell ref="A2:Z2"/>
    <mergeCell ref="B4:I4"/>
    <mergeCell ref="K4:Q4"/>
    <mergeCell ref="S4:Z4"/>
    <mergeCell ref="A20:Z20"/>
    <mergeCell ref="B93:I93"/>
    <mergeCell ref="K93:Q93"/>
    <mergeCell ref="S93:Z93"/>
    <mergeCell ref="A38:Z38"/>
    <mergeCell ref="B40:I40"/>
    <mergeCell ref="K40:Q40"/>
    <mergeCell ref="S40:Z40"/>
    <mergeCell ref="A55:Z55"/>
    <mergeCell ref="B57:I57"/>
    <mergeCell ref="K57:Q57"/>
    <mergeCell ref="S57:Z57"/>
    <mergeCell ref="A73:Z73"/>
    <mergeCell ref="B75:I75"/>
    <mergeCell ref="K75:Q75"/>
    <mergeCell ref="S75:Z75"/>
    <mergeCell ref="A91:Z91"/>
    <mergeCell ref="B163:I163"/>
    <mergeCell ref="K163:Q163"/>
    <mergeCell ref="S163:Z163"/>
    <mergeCell ref="A109:Z109"/>
    <mergeCell ref="B111:I111"/>
    <mergeCell ref="K111:Q111"/>
    <mergeCell ref="S111:Z111"/>
    <mergeCell ref="A127:Z127"/>
    <mergeCell ref="B129:I129"/>
    <mergeCell ref="K129:Q129"/>
    <mergeCell ref="S129:Z129"/>
    <mergeCell ref="A145:Z145"/>
    <mergeCell ref="B147:I147"/>
    <mergeCell ref="K147:Q147"/>
    <mergeCell ref="S147:Z147"/>
    <mergeCell ref="A161:Z161"/>
  </mergeCells>
  <pageMargins left="0.43" right="0.2" top="0.67" bottom="0.41" header="0.23" footer="0.17"/>
  <pageSetup scale="48" orientation="landscape" r:id="rId1"/>
  <headerFooter scaleWithDoc="0" alignWithMargins="0">
    <oddHeader>&amp;LUT Loads
UPSC 1&amp;R&amp;"Arial,Bold"Attachment UPSC 1</oddHeader>
    <oddFooter>&amp;L&amp;F (&amp;A)&amp;Cpage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 dsm tables</vt:lpstr>
      <vt:lpstr>'No dsm tables'!Print_Area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2015-03-27T21:41:33Z</dcterms:created>
  <dcterms:modified xsi:type="dcterms:W3CDTF">2015-03-31T21:42:38Z</dcterms:modified>
</cp:coreProperties>
</file>